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3\Modificaciones\Cuenta Pública\3er Trim\"/>
    </mc:Choice>
  </mc:AlternateContent>
  <bookViews>
    <workbookView xWindow="-110" yWindow="-110" windowWidth="19420" windowHeight="1030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4" l="1"/>
  <c r="B36" i="5" l="1"/>
  <c r="C36" i="5"/>
  <c r="D36" i="5"/>
  <c r="G40" i="5" l="1"/>
  <c r="G39" i="5"/>
  <c r="G38" i="5"/>
  <c r="G37" i="5"/>
  <c r="G34" i="5"/>
  <c r="G33" i="5"/>
  <c r="G32" i="5"/>
  <c r="G31" i="5"/>
  <c r="G30" i="5"/>
  <c r="G29" i="5"/>
  <c r="G28" i="5"/>
  <c r="G27" i="5"/>
  <c r="G26" i="5"/>
  <c r="G23" i="5"/>
  <c r="G22" i="5"/>
  <c r="G21" i="5"/>
  <c r="G20" i="5"/>
  <c r="G19" i="5"/>
  <c r="G18" i="5"/>
  <c r="G17" i="5"/>
  <c r="G14" i="5"/>
  <c r="G13" i="5"/>
  <c r="G12" i="5"/>
  <c r="G11" i="5"/>
  <c r="G6" i="5" s="1"/>
  <c r="G10" i="5"/>
  <c r="G9" i="5"/>
  <c r="G8" i="5"/>
  <c r="G7" i="5"/>
  <c r="F36" i="5"/>
  <c r="E36" i="5"/>
  <c r="F25" i="5"/>
  <c r="E25" i="5"/>
  <c r="D25" i="5"/>
  <c r="C25" i="5"/>
  <c r="B25" i="5"/>
  <c r="F16" i="5"/>
  <c r="E16" i="5"/>
  <c r="D16" i="5"/>
  <c r="C16" i="5"/>
  <c r="B16" i="5"/>
  <c r="F6" i="5"/>
  <c r="E6" i="5"/>
  <c r="D6" i="5"/>
  <c r="C6" i="5"/>
  <c r="B6" i="5"/>
  <c r="F104" i="4"/>
  <c r="E104" i="4"/>
  <c r="D104" i="4"/>
  <c r="C104" i="4"/>
  <c r="B104" i="4"/>
  <c r="G102" i="4"/>
  <c r="G101" i="4"/>
  <c r="G100" i="4"/>
  <c r="G99" i="4"/>
  <c r="G104" i="4" s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7" i="4"/>
  <c r="G6" i="8"/>
  <c r="F86" i="4"/>
  <c r="E86" i="4"/>
  <c r="D86" i="4"/>
  <c r="C86" i="4"/>
  <c r="B86" i="4"/>
  <c r="G36" i="5" l="1"/>
  <c r="G25" i="5"/>
  <c r="B42" i="5"/>
  <c r="G16" i="5"/>
  <c r="G86" i="4"/>
  <c r="E42" i="5"/>
  <c r="F42" i="5"/>
  <c r="C42" i="5"/>
  <c r="D42" i="5"/>
  <c r="G42" i="5" l="1"/>
  <c r="F16" i="8"/>
  <c r="E16" i="8"/>
  <c r="D16" i="8"/>
  <c r="C16" i="8"/>
  <c r="B16" i="8"/>
  <c r="G14" i="8"/>
  <c r="G12" i="8"/>
  <c r="G10" i="8"/>
  <c r="G8" i="8"/>
  <c r="G12" i="6"/>
  <c r="G76" i="6"/>
  <c r="G75" i="6"/>
  <c r="G74" i="6"/>
  <c r="G73" i="6"/>
  <c r="G72" i="6"/>
  <c r="G71" i="6"/>
  <c r="G70" i="6"/>
  <c r="G68" i="6"/>
  <c r="G67" i="6"/>
  <c r="G66" i="6"/>
  <c r="G64" i="6"/>
  <c r="G63" i="6"/>
  <c r="G62" i="6"/>
  <c r="G61" i="6"/>
  <c r="G60" i="6"/>
  <c r="G59" i="6"/>
  <c r="G58" i="6"/>
  <c r="G56" i="6"/>
  <c r="G55" i="6"/>
  <c r="G54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7" i="6"/>
  <c r="G8" i="6"/>
  <c r="G9" i="6"/>
  <c r="G10" i="6"/>
  <c r="G11" i="6"/>
  <c r="G6" i="6"/>
  <c r="G16" i="8" l="1"/>
  <c r="G69" i="6"/>
  <c r="F69" i="6"/>
  <c r="E69" i="6"/>
  <c r="D69" i="6"/>
  <c r="C69" i="6"/>
  <c r="B69" i="6"/>
  <c r="G57" i="6"/>
  <c r="F57" i="6"/>
  <c r="E57" i="6"/>
  <c r="D57" i="6"/>
  <c r="C57" i="6"/>
  <c r="B57" i="6"/>
  <c r="G53" i="6"/>
  <c r="F53" i="6"/>
  <c r="E53" i="6"/>
  <c r="D53" i="6"/>
  <c r="C53" i="6"/>
  <c r="B53" i="6"/>
  <c r="G43" i="6"/>
  <c r="F43" i="6"/>
  <c r="E43" i="6"/>
  <c r="D43" i="6"/>
  <c r="C43" i="6"/>
  <c r="B43" i="6"/>
  <c r="G33" i="6"/>
  <c r="F33" i="6"/>
  <c r="E33" i="6"/>
  <c r="D33" i="6"/>
  <c r="C33" i="6"/>
  <c r="B33" i="6"/>
  <c r="G23" i="6"/>
  <c r="F23" i="6"/>
  <c r="E23" i="6"/>
  <c r="D23" i="6"/>
  <c r="C23" i="6"/>
  <c r="B23" i="6"/>
  <c r="G13" i="6"/>
  <c r="F13" i="6"/>
  <c r="E13" i="6"/>
  <c r="D13" i="6"/>
  <c r="C13" i="6"/>
  <c r="B13" i="6"/>
  <c r="G5" i="6"/>
  <c r="F5" i="6"/>
  <c r="E5" i="6"/>
  <c r="D5" i="6"/>
  <c r="C5" i="6"/>
  <c r="B5" i="6"/>
  <c r="D77" i="6" l="1"/>
  <c r="B77" i="6"/>
  <c r="E77" i="6"/>
  <c r="C77" i="6"/>
  <c r="F77" i="6"/>
  <c r="G77" i="6"/>
</calcChain>
</file>

<file path=xl/sharedStrings.xml><?xml version="1.0" encoding="utf-8"?>
<sst xmlns="http://schemas.openxmlformats.org/spreadsheetml/2006/main" count="286" uniqueCount="216">
  <si>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</si>
  <si>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</si>
  <si>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</si>
  <si>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</si>
  <si>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</si>
  <si>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</si>
  <si>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</si>
  <si>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</si>
  <si>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</si>
  <si>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</si>
  <si>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</si>
  <si>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</si>
  <si>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</si>
  <si>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</si>
  <si>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</si>
  <si>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</si>
  <si>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</si>
  <si>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</si>
  <si>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</si>
  <si>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</si>
  <si>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</si>
  <si>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</si>
  <si>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</si>
  <si>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</si>
  <si>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</si>
  <si>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</si>
  <si>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</si>
  <si>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</si>
  <si>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</si>
  <si>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</si>
  <si>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</si>
  <si>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</si>
  <si>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</si>
  <si>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</si>
  <si>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</si>
  <si>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</si>
  <si>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</si>
  <si>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</si>
  <si>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</si>
  <si>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</si>
  <si>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</si>
  <si>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</si>
  <si>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</si>
  <si>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</si>
  <si>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</si>
  <si>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</si>
  <si>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</si>
  <si>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</si>
  <si>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</si>
  <si>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</si>
  <si>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</si>
  <si>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</si>
  <si>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</si>
  <si>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</si>
  <si>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</si>
  <si>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</si>
  <si>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</si>
  <si>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</si>
  <si>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</si>
  <si>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</si>
  <si>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</si>
  <si>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</si>
  <si>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</si>
  <si>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</si>
  <si>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</si>
  <si>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</si>
  <si>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</si>
  <si>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</si>
  <si>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</si>
  <si>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</si>
  <si>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</si>
  <si>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</si>
  <si>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</si>
  <si>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</si>
  <si>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</si>
  <si>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</si>
  <si>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</si>
  <si>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</si>
  <si>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</si>
  <si>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</si>
  <si>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</si>
  <si>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</si>
  <si>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</si>
  <si>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</si>
  <si>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</si>
  <si>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</si>
  <si>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</si>
  <si>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</si>
  <si>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</si>
  <si>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</si>
  <si>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</si>
  <si>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</si>
  <si>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</si>
  <si>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</si>
  <si>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</si>
  <si>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</si>
  <si>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</si>
  <si>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</si>
  <si>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</si>
  <si>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</si>
  <si>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</si>
  <si>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</si>
  <si>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</si>
  <si>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</si>
  <si>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</si>
  <si>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</si>
  <si>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</si>
  <si>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</si>
  <si>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</si>
  <si>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</si>
  <si>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</si>
  <si>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</si>
  <si>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</si>
  <si>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</si>
  <si>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</si>
  <si>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</si>
  <si>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</si>
  <si>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</si>
  <si>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</si>
  <si>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</si>
  <si>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</si>
  <si>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</si>
  <si>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</si>
  <si>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</si>
  <si>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</si>
  <si>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</si>
  <si>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</si>
  <si>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</si>
  <si>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</si>
  <si>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</si>
  <si>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</si>
  <si>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</si>
  <si>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</si>
  <si>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</si>
  <si>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</si>
  <si>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</si>
  <si>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</si>
  <si>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</si>
  <si>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</si>
  <si>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</si>
  <si>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</si>
  <si>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</si>
  <si>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</si>
  <si>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</si>
  <si>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</si>
  <si>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</si>
  <si>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</si>
  <si>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</si>
  <si>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</si>
  <si>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</si>
  <si>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</si>
  <si>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</si>
  <si>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</si>
  <si>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</si>
  <si>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</si>
  <si>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</si>
  <si>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</si>
  <si>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</si>
  <si>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</si>
  <si>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</si>
  <si>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</si>
  <si>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</si>
  <si>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</si>
  <si>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</si>
  <si>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</si>
  <si>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</si>
  <si>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</si>
  <si>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</si>
  <si>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</si>
  <si>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</si>
  <si>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</si>
  <si>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</si>
  <si>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</si>
  <si>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</si>
  <si>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</si>
  <si>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</si>
  <si>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</si>
  <si>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</si>
  <si>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</si>
  <si>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</si>
  <si>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</si>
  <si>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</si>
  <si>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</si>
  <si>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</si>
  <si>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</si>
  <si>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</si>
  <si>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</si>
  <si>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</si>
  <si>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</si>
  <si>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</si>
  <si>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</si>
  <si>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</si>
  <si>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</si>
  <si>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</si>
  <si>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</si>
  <si>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</si>
  <si>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</si>
  <si>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5015 Patronato de la Feria Estatal de León y Parque Ecológico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</si>
  <si>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</si>
  <si>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</si>
  <si>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</si>
  <si>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</si>
  <si>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</si>
  <si>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</si>
  <si>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</si>
  <si>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5055 Fideicomiso Ciudad Industrial de León</t>
  </si>
  <si>
    <t>5056 Fideicomiso Museo de la Ciudad de León</t>
  </si>
  <si>
    <t>5057 Sistema Integral de Aseo Público de León (SIAP)</t>
  </si>
  <si>
    <t>5058 Academia Metropolitana de Seguridad Pública de León</t>
  </si>
  <si>
    <t>Municipio de León, Guanajuato
Estado Analítico del Ejercicio del Presupuesto de Egresos
Clasificación por Objeto del Gasto (Capítulo y Concepto)
Del 01 de Enero al 30 de Septiembre de 2023</t>
  </si>
  <si>
    <t>Municipio de León, Guanajuato
Estado Analítico del Ejercicio del Presupuesto de Egresos
Clasificación Económica (por Tipo de Gasto)
Del 01 de Enero al 30 de Septiembre de 2023</t>
  </si>
  <si>
    <t>Municipio de León, Guanajuato
Estado Analítico del Ejercicio del Presupuesto de Egresos
Clasificación Administrativa
Del 01 de Enero al 30 de Septiembre de 2023</t>
  </si>
  <si>
    <t>3610 Dirección General de Parques y Espacios Públicos</t>
  </si>
  <si>
    <t>Gobierno Municipal de León, Guanajuato
Estado Analítico del Ejercicio del Presupuesto de Egresos
Clasificación Administrativa
Del 01 de Enero al 30 de Septiembre de 2023</t>
  </si>
  <si>
    <t>Sector Paraestatal del Gobierno Municipal de León, Guanajuato
Estado Analítico del Ejercicio del Presupuesto de Egresos
Clasificación Administrativa
Del 01 de Enero al 30 de Septiembre de 2023</t>
  </si>
  <si>
    <t>Municipio de León, Guanajuato
Estado Analítico del Ejercicio del Presupuesto de Egresos
Clasificación Funcional (Finalidad y Función)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</si>
</sst>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0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3" fontId="6" fillId="0" borderId="10" xfId="0" applyNumberFormat="1" applyFont="1" applyBorder="1" applyProtection="1">
      <protection locked="0"/>
    </xf>
    <xf numFmtId="3" fontId="6" fillId="0" borderId="12" xfId="0" applyNumberFormat="1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3" fontId="6" fillId="0" borderId="5" xfId="0" applyNumberFormat="1" applyFont="1" applyBorder="1" applyProtection="1">
      <protection locked="0"/>
    </xf>
    <xf numFmtId="43" fontId="0" fillId="0" borderId="0" xfId="16" applyFont="1" applyProtection="1">
      <protection locked="0"/>
    </xf>
    <xf numFmtId="165" fontId="6" fillId="0" borderId="9" xfId="2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/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6" fillId="2" borderId="10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0" fontId="6" fillId="0" borderId="13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6" fillId="0" borderId="13" xfId="0" applyFont="1" applyBorder="1" applyAlignment="1" applyProtection="1">
      <alignment horizontal="left" indent="1"/>
      <protection locked="0"/>
    </xf>
    <xf numFmtId="0" fontId="6" fillId="0" borderId="1" xfId="9" applyFont="1" applyBorder="1" applyAlignment="1" applyProtection="1">
      <alignment horizontal="center" vertical="center" wrapText="1"/>
      <protection locked="0"/>
    </xf>
    <xf numFmtId="0" fontId="6" fillId="0" borderId="0" xfId="9" applyFont="1" applyBorder="1" applyAlignment="1" applyProtection="1">
      <alignment horizontal="center" vertical="center" wrapText="1"/>
      <protection locked="0"/>
    </xf>
    <xf numFmtId="0" fontId="6" fillId="0" borderId="4" xfId="9" applyFont="1" applyBorder="1" applyAlignment="1" applyProtection="1">
      <alignment horizontal="center" vertical="center" wrapText="1"/>
      <protection locked="0"/>
    </xf>
    <xf numFmtId="0" fontId="2" fillId="0" borderId="10" xfId="9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3" fontId="6" fillId="0" borderId="0" xfId="0" applyNumberFormat="1" applyFont="1" applyBorder="1" applyProtection="1"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165" fontId="6" fillId="0" borderId="9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sqref="A1:G1"/>
    </sheetView>
  </sheetViews>
  <sheetFormatPr baseColWidth="10" defaultColWidth="12" defaultRowHeight="10" x14ac:dyDescent="0.2"/>
  <cols>
    <col min="1" max="1" width="62.77734375" style="1" customWidth="1"/>
    <col min="2" max="2" width="18.33203125" style="1" customWidth="1"/>
    <col min="3" max="3" width="19.77734375" style="1" customWidth="1"/>
    <col min="4" max="7" width="18.33203125" style="1" customWidth="1"/>
    <col min="8" max="16384" width="12" style="1"/>
  </cols>
  <sheetData>
    <row r="1" spans="1:7" ht="45" customHeight="1" x14ac:dyDescent="0.25">
      <c r="A1" s="57" t="s">
        <v>209</v>
      </c>
      <c r="B1" s="58"/>
      <c r="C1" s="58"/>
      <c r="D1" s="58"/>
      <c r="E1" s="58"/>
      <c r="F1" s="58"/>
      <c r="G1" s="59"/>
    </row>
    <row r="2" spans="1:7" ht="10.5" x14ac:dyDescent="0.2">
      <c r="A2" s="32"/>
      <c r="B2" s="13" t="s">
        <v>0</v>
      </c>
      <c r="C2" s="14"/>
      <c r="D2" s="14"/>
      <c r="E2" s="14"/>
      <c r="F2" s="15"/>
      <c r="G2" s="60" t="s">
        <v>7</v>
      </c>
    </row>
    <row r="3" spans="1:7" ht="25" customHeight="1" x14ac:dyDescent="0.2">
      <c r="A3" s="3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ht="10.5" x14ac:dyDescent="0.2">
      <c r="A4" s="3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ht="10.5" x14ac:dyDescent="0.25">
      <c r="A5" s="17" t="s">
        <v>10</v>
      </c>
      <c r="B5" s="18">
        <f>SUM(B6:B12)</f>
        <v>3126725458.3700004</v>
      </c>
      <c r="C5" s="18">
        <f t="shared" ref="C5:G5" si="0">SUM(C6:C12)</f>
        <v>-84999999.989999965</v>
      </c>
      <c r="D5" s="18">
        <f t="shared" si="0"/>
        <v>3041725458.3799992</v>
      </c>
      <c r="E5" s="18">
        <f t="shared" si="0"/>
        <v>1998431361.5999997</v>
      </c>
      <c r="F5" s="18">
        <f t="shared" si="0"/>
        <v>1969903745.9599998</v>
      </c>
      <c r="G5" s="18">
        <f t="shared" si="0"/>
        <v>1043294096.7799996</v>
      </c>
    </row>
    <row r="6" spans="1:7" x14ac:dyDescent="0.2">
      <c r="A6" s="35" t="s">
        <v>11</v>
      </c>
      <c r="B6" s="26">
        <v>1418608953.4299996</v>
      </c>
      <c r="C6" s="26">
        <v>-225863258.38</v>
      </c>
      <c r="D6" s="26">
        <v>1192745695.0499992</v>
      </c>
      <c r="E6" s="26">
        <v>900444971.25</v>
      </c>
      <c r="F6" s="26">
        <v>900066394.59000003</v>
      </c>
      <c r="G6" s="26">
        <f>D6-E6</f>
        <v>292300723.79999924</v>
      </c>
    </row>
    <row r="7" spans="1:7" x14ac:dyDescent="0.2">
      <c r="A7" s="35" t="s">
        <v>12</v>
      </c>
      <c r="B7" s="26">
        <v>21000000</v>
      </c>
      <c r="C7" s="26">
        <v>18361770.300000001</v>
      </c>
      <c r="D7" s="26">
        <v>39361770.299999997</v>
      </c>
      <c r="E7" s="26">
        <v>30444295.829999998</v>
      </c>
      <c r="F7" s="26">
        <v>30444295.829999998</v>
      </c>
      <c r="G7" s="26">
        <f t="shared" ref="G7:G12" si="1">D7-E7</f>
        <v>8917474.4699999988</v>
      </c>
    </row>
    <row r="8" spans="1:7" x14ac:dyDescent="0.2">
      <c r="A8" s="35" t="s">
        <v>13</v>
      </c>
      <c r="B8" s="26">
        <v>298859457.17999989</v>
      </c>
      <c r="C8" s="26">
        <v>-1070750.8900000001</v>
      </c>
      <c r="D8" s="26">
        <v>297788706.28999996</v>
      </c>
      <c r="E8" s="26">
        <v>78148374.189999983</v>
      </c>
      <c r="F8" s="26">
        <v>77313847.680000022</v>
      </c>
      <c r="G8" s="26">
        <f t="shared" si="1"/>
        <v>219640332.09999996</v>
      </c>
    </row>
    <row r="9" spans="1:7" x14ac:dyDescent="0.2">
      <c r="A9" s="35" t="s">
        <v>14</v>
      </c>
      <c r="B9" s="26">
        <v>624657411.50999999</v>
      </c>
      <c r="C9" s="26">
        <v>-8939306.5499999914</v>
      </c>
      <c r="D9" s="26">
        <v>615718104.95999992</v>
      </c>
      <c r="E9" s="26">
        <v>377144082.43000001</v>
      </c>
      <c r="F9" s="26">
        <v>356902471.46999985</v>
      </c>
      <c r="G9" s="26">
        <f t="shared" si="1"/>
        <v>238574022.52999991</v>
      </c>
    </row>
    <row r="10" spans="1:7" x14ac:dyDescent="0.2">
      <c r="A10" s="35" t="s">
        <v>15</v>
      </c>
      <c r="B10" s="26">
        <v>745082696.45000064</v>
      </c>
      <c r="C10" s="26">
        <v>151028485.32999998</v>
      </c>
      <c r="D10" s="26">
        <v>896111181.78000009</v>
      </c>
      <c r="E10" s="26">
        <v>612249637.89999962</v>
      </c>
      <c r="F10" s="26">
        <v>605176736.38999987</v>
      </c>
      <c r="G10" s="26">
        <f t="shared" si="1"/>
        <v>283861543.88000047</v>
      </c>
    </row>
    <row r="11" spans="1:7" x14ac:dyDescent="0.2">
      <c r="A11" s="35" t="s">
        <v>16</v>
      </c>
      <c r="B11" s="26">
        <v>18516939.800000001</v>
      </c>
      <c r="C11" s="26">
        <v>-18516939.800000001</v>
      </c>
      <c r="D11" s="26">
        <v>0</v>
      </c>
      <c r="E11" s="26">
        <v>0</v>
      </c>
      <c r="F11" s="26">
        <v>0</v>
      </c>
      <c r="G11" s="26">
        <f t="shared" si="1"/>
        <v>0</v>
      </c>
    </row>
    <row r="12" spans="1:7" x14ac:dyDescent="0.2">
      <c r="A12" s="35" t="s">
        <v>17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f t="shared" si="1"/>
        <v>0</v>
      </c>
    </row>
    <row r="13" spans="1:7" ht="10.5" x14ac:dyDescent="0.25">
      <c r="A13" s="17" t="s">
        <v>125</v>
      </c>
      <c r="B13" s="19">
        <f>SUM(B14:B22)</f>
        <v>381037459.62</v>
      </c>
      <c r="C13" s="19">
        <f t="shared" ref="C13:F13" si="2">SUM(C14:C22)</f>
        <v>89124081.149999991</v>
      </c>
      <c r="D13" s="19">
        <f t="shared" si="2"/>
        <v>470161540.76999986</v>
      </c>
      <c r="E13" s="19">
        <f t="shared" si="2"/>
        <v>232361298.39999998</v>
      </c>
      <c r="F13" s="19">
        <f t="shared" si="2"/>
        <v>214139991.29000002</v>
      </c>
      <c r="G13" s="19">
        <f>SUM(G14:G22)</f>
        <v>237800242.36999986</v>
      </c>
    </row>
    <row r="14" spans="1:7" x14ac:dyDescent="0.2">
      <c r="A14" s="35" t="s">
        <v>18</v>
      </c>
      <c r="B14" s="26">
        <v>15922368.129999999</v>
      </c>
      <c r="C14" s="26">
        <v>2448007.0500000003</v>
      </c>
      <c r="D14" s="26">
        <v>18370375.180000007</v>
      </c>
      <c r="E14" s="26">
        <v>7934628.8599999957</v>
      </c>
      <c r="F14" s="26">
        <v>7757379.629999999</v>
      </c>
      <c r="G14" s="26">
        <f t="shared" ref="G14:G22" si="3">D14-E14</f>
        <v>10435746.320000011</v>
      </c>
    </row>
    <row r="15" spans="1:7" x14ac:dyDescent="0.2">
      <c r="A15" s="35" t="s">
        <v>19</v>
      </c>
      <c r="B15" s="26">
        <v>23691617.470000003</v>
      </c>
      <c r="C15" s="26">
        <v>4209398.6300000008</v>
      </c>
      <c r="D15" s="26">
        <v>27901016.100000001</v>
      </c>
      <c r="E15" s="26">
        <v>11378852.020000001</v>
      </c>
      <c r="F15" s="26">
        <v>11139232.390000002</v>
      </c>
      <c r="G15" s="26">
        <f t="shared" si="3"/>
        <v>16522164.08</v>
      </c>
    </row>
    <row r="16" spans="1:7" x14ac:dyDescent="0.2">
      <c r="A16" s="35" t="s">
        <v>20</v>
      </c>
      <c r="B16" s="26">
        <v>1204780</v>
      </c>
      <c r="C16" s="26">
        <v>773057.41000000015</v>
      </c>
      <c r="D16" s="26">
        <v>1977837.41</v>
      </c>
      <c r="E16" s="26">
        <v>166902</v>
      </c>
      <c r="F16" s="26">
        <v>166902</v>
      </c>
      <c r="G16" s="26">
        <f t="shared" si="3"/>
        <v>1810935.41</v>
      </c>
    </row>
    <row r="17" spans="1:7" x14ac:dyDescent="0.2">
      <c r="A17" s="35" t="s">
        <v>21</v>
      </c>
      <c r="B17" s="26">
        <v>28407126.09</v>
      </c>
      <c r="C17" s="26">
        <v>11978085.929999998</v>
      </c>
      <c r="D17" s="26">
        <v>40385212.019999996</v>
      </c>
      <c r="E17" s="26">
        <v>18549900.629999999</v>
      </c>
      <c r="F17" s="26">
        <v>16021732.169999998</v>
      </c>
      <c r="G17" s="26">
        <f t="shared" si="3"/>
        <v>21835311.389999997</v>
      </c>
    </row>
    <row r="18" spans="1:7" x14ac:dyDescent="0.2">
      <c r="A18" s="35" t="s">
        <v>22</v>
      </c>
      <c r="B18" s="26">
        <v>15527396.880000001</v>
      </c>
      <c r="C18" s="26">
        <v>456085.10000000009</v>
      </c>
      <c r="D18" s="26">
        <v>15983481.98</v>
      </c>
      <c r="E18" s="26">
        <v>10634631.1</v>
      </c>
      <c r="F18" s="26">
        <v>10532252.43</v>
      </c>
      <c r="G18" s="26">
        <f t="shared" si="3"/>
        <v>5348850.8800000008</v>
      </c>
    </row>
    <row r="19" spans="1:7" x14ac:dyDescent="0.2">
      <c r="A19" s="35" t="s">
        <v>23</v>
      </c>
      <c r="B19" s="26">
        <v>184948138.16999999</v>
      </c>
      <c r="C19" s="26">
        <v>63089005.849999994</v>
      </c>
      <c r="D19" s="26">
        <v>248037144.01999992</v>
      </c>
      <c r="E19" s="26">
        <v>118674970.78999998</v>
      </c>
      <c r="F19" s="26">
        <v>113360888.03000002</v>
      </c>
      <c r="G19" s="26">
        <f t="shared" si="3"/>
        <v>129362173.22999994</v>
      </c>
    </row>
    <row r="20" spans="1:7" x14ac:dyDescent="0.2">
      <c r="A20" s="35" t="s">
        <v>24</v>
      </c>
      <c r="B20" s="26">
        <v>52213518.310000002</v>
      </c>
      <c r="C20" s="26">
        <v>25873787.310000002</v>
      </c>
      <c r="D20" s="26">
        <v>78087305.619999945</v>
      </c>
      <c r="E20" s="26">
        <v>44522365.540000029</v>
      </c>
      <c r="F20" s="26">
        <v>34833166.890000001</v>
      </c>
      <c r="G20" s="26">
        <f t="shared" si="3"/>
        <v>33564940.079999916</v>
      </c>
    </row>
    <row r="21" spans="1:7" x14ac:dyDescent="0.2">
      <c r="A21" s="35" t="s">
        <v>25</v>
      </c>
      <c r="B21" s="26">
        <v>10376710.800000001</v>
      </c>
      <c r="C21" s="26">
        <v>221397.59999999998</v>
      </c>
      <c r="D21" s="26">
        <v>10598108.4</v>
      </c>
      <c r="E21" s="26">
        <v>1006466.7</v>
      </c>
      <c r="F21" s="26">
        <v>983626.71</v>
      </c>
      <c r="G21" s="26">
        <f t="shared" si="3"/>
        <v>9591641.7000000011</v>
      </c>
    </row>
    <row r="22" spans="1:7" x14ac:dyDescent="0.2">
      <c r="A22" s="35" t="s">
        <v>26</v>
      </c>
      <c r="B22" s="26">
        <v>48745803.770000011</v>
      </c>
      <c r="C22" s="26">
        <v>-19924743.730000004</v>
      </c>
      <c r="D22" s="26">
        <v>28821060.039999999</v>
      </c>
      <c r="E22" s="26">
        <v>19492580.759999998</v>
      </c>
      <c r="F22" s="26">
        <v>19344811.039999995</v>
      </c>
      <c r="G22" s="26">
        <f t="shared" si="3"/>
        <v>9328479.2800000012</v>
      </c>
    </row>
    <row r="23" spans="1:7" ht="10.5" x14ac:dyDescent="0.25">
      <c r="A23" s="17" t="s">
        <v>27</v>
      </c>
      <c r="B23" s="19">
        <f>SUM(B24:B32)</f>
        <v>1203599804.8099999</v>
      </c>
      <c r="C23" s="19">
        <f t="shared" ref="C23:G23" si="4">SUM(C24:C32)</f>
        <v>480704473.12000012</v>
      </c>
      <c r="D23" s="19">
        <f t="shared" si="4"/>
        <v>1684304277.9299998</v>
      </c>
      <c r="E23" s="19">
        <f t="shared" si="4"/>
        <v>1017013422.42</v>
      </c>
      <c r="F23" s="19">
        <f t="shared" si="4"/>
        <v>990153926.19999993</v>
      </c>
      <c r="G23" s="19">
        <f t="shared" si="4"/>
        <v>667290855.50999999</v>
      </c>
    </row>
    <row r="24" spans="1:7" x14ac:dyDescent="0.2">
      <c r="A24" s="35" t="s">
        <v>28</v>
      </c>
      <c r="B24" s="26">
        <v>287397430.56999999</v>
      </c>
      <c r="C24" s="26">
        <v>8749743.080000015</v>
      </c>
      <c r="D24" s="26">
        <v>296147173.65000004</v>
      </c>
      <c r="E24" s="26">
        <v>191130522.13999996</v>
      </c>
      <c r="F24" s="26">
        <v>191128073.05999997</v>
      </c>
      <c r="G24" s="26">
        <f t="shared" ref="G24:G32" si="5">D24-E24</f>
        <v>105016651.51000008</v>
      </c>
    </row>
    <row r="25" spans="1:7" x14ac:dyDescent="0.2">
      <c r="A25" s="35" t="s">
        <v>29</v>
      </c>
      <c r="B25" s="26">
        <v>97831672.5</v>
      </c>
      <c r="C25" s="26">
        <v>9408985.3200000059</v>
      </c>
      <c r="D25" s="26">
        <v>107240657.82000004</v>
      </c>
      <c r="E25" s="26">
        <v>59767831.87000002</v>
      </c>
      <c r="F25" s="26">
        <v>58894924.400000021</v>
      </c>
      <c r="G25" s="26">
        <f t="shared" si="5"/>
        <v>47472825.950000018</v>
      </c>
    </row>
    <row r="26" spans="1:7" x14ac:dyDescent="0.2">
      <c r="A26" s="35" t="s">
        <v>30</v>
      </c>
      <c r="B26" s="26">
        <v>134759387.76000002</v>
      </c>
      <c r="C26" s="26">
        <v>35304756.860000007</v>
      </c>
      <c r="D26" s="26">
        <v>170064144.62</v>
      </c>
      <c r="E26" s="26">
        <v>82675841.100000009</v>
      </c>
      <c r="F26" s="26">
        <v>81688922.320000008</v>
      </c>
      <c r="G26" s="26">
        <f t="shared" si="5"/>
        <v>87388303.519999996</v>
      </c>
    </row>
    <row r="27" spans="1:7" x14ac:dyDescent="0.2">
      <c r="A27" s="35" t="s">
        <v>31</v>
      </c>
      <c r="B27" s="26">
        <v>47594920.659999996</v>
      </c>
      <c r="C27" s="26">
        <v>-1884137.7800000005</v>
      </c>
      <c r="D27" s="26">
        <v>45710782.88000001</v>
      </c>
      <c r="E27" s="26">
        <v>39299064.010000005</v>
      </c>
      <c r="F27" s="26">
        <v>39299064.010000005</v>
      </c>
      <c r="G27" s="26">
        <f t="shared" si="5"/>
        <v>6411718.8700000048</v>
      </c>
    </row>
    <row r="28" spans="1:7" x14ac:dyDescent="0.2">
      <c r="A28" s="35" t="s">
        <v>32</v>
      </c>
      <c r="B28" s="26">
        <v>396518002.39999992</v>
      </c>
      <c r="C28" s="26">
        <v>370671817.04000008</v>
      </c>
      <c r="D28" s="26">
        <v>767189819.43999982</v>
      </c>
      <c r="E28" s="26">
        <v>460335903.65999997</v>
      </c>
      <c r="F28" s="26">
        <v>437593221.87</v>
      </c>
      <c r="G28" s="26">
        <f t="shared" si="5"/>
        <v>306853915.77999985</v>
      </c>
    </row>
    <row r="29" spans="1:7" x14ac:dyDescent="0.2">
      <c r="A29" s="35" t="s">
        <v>33</v>
      </c>
      <c r="B29" s="26">
        <v>93414926.840000004</v>
      </c>
      <c r="C29" s="26">
        <v>14532481.610000003</v>
      </c>
      <c r="D29" s="26">
        <v>107947408.44999999</v>
      </c>
      <c r="E29" s="26">
        <v>78479990.209999993</v>
      </c>
      <c r="F29" s="26">
        <v>78424394.73999998</v>
      </c>
      <c r="G29" s="26">
        <f t="shared" si="5"/>
        <v>29467418.239999995</v>
      </c>
    </row>
    <row r="30" spans="1:7" x14ac:dyDescent="0.2">
      <c r="A30" s="35" t="s">
        <v>34</v>
      </c>
      <c r="B30" s="26">
        <v>5372460.4000000004</v>
      </c>
      <c r="C30" s="26">
        <v>-597735.85999999964</v>
      </c>
      <c r="D30" s="26">
        <v>4774724.5399999991</v>
      </c>
      <c r="E30" s="26">
        <v>1638649.5300000003</v>
      </c>
      <c r="F30" s="26">
        <v>1609669.8300000003</v>
      </c>
      <c r="G30" s="26">
        <f t="shared" si="5"/>
        <v>3136075.0099999988</v>
      </c>
    </row>
    <row r="31" spans="1:7" x14ac:dyDescent="0.2">
      <c r="A31" s="35" t="s">
        <v>35</v>
      </c>
      <c r="B31" s="26">
        <v>58723524.039999999</v>
      </c>
      <c r="C31" s="26">
        <v>29375051.93</v>
      </c>
      <c r="D31" s="26">
        <v>88098575.970000014</v>
      </c>
      <c r="E31" s="26">
        <v>41616793.279999979</v>
      </c>
      <c r="F31" s="26">
        <v>39580297.279999986</v>
      </c>
      <c r="G31" s="26">
        <f t="shared" si="5"/>
        <v>46481782.690000035</v>
      </c>
    </row>
    <row r="32" spans="1:7" x14ac:dyDescent="0.2">
      <c r="A32" s="35" t="s">
        <v>36</v>
      </c>
      <c r="B32" s="26">
        <v>81987479.64000003</v>
      </c>
      <c r="C32" s="26">
        <v>15143510.92</v>
      </c>
      <c r="D32" s="26">
        <v>97130990.560000017</v>
      </c>
      <c r="E32" s="26">
        <v>62068826.619999968</v>
      </c>
      <c r="F32" s="26">
        <v>61935358.68999996</v>
      </c>
      <c r="G32" s="26">
        <f t="shared" si="5"/>
        <v>35062163.94000005</v>
      </c>
    </row>
    <row r="33" spans="1:7" ht="10.5" x14ac:dyDescent="0.25">
      <c r="A33" s="17" t="s">
        <v>126</v>
      </c>
      <c r="B33" s="19">
        <f>SUM(B34:B42)</f>
        <v>1167232076.5600002</v>
      </c>
      <c r="C33" s="19">
        <f t="shared" ref="C33:G33" si="6">SUM(C34:C42)</f>
        <v>616724769.50999999</v>
      </c>
      <c r="D33" s="19">
        <f t="shared" si="6"/>
        <v>1783956846.0700004</v>
      </c>
      <c r="E33" s="19">
        <f t="shared" si="6"/>
        <v>1194604454.8200002</v>
      </c>
      <c r="F33" s="19">
        <f t="shared" si="6"/>
        <v>1144998247.8999999</v>
      </c>
      <c r="G33" s="19">
        <f t="shared" si="6"/>
        <v>589352391.25000012</v>
      </c>
    </row>
    <row r="34" spans="1:7" x14ac:dyDescent="0.2">
      <c r="A34" s="35" t="s">
        <v>37</v>
      </c>
      <c r="B34" s="26">
        <v>0</v>
      </c>
      <c r="C34" s="26">
        <v>30250725.300000001</v>
      </c>
      <c r="D34" s="26">
        <v>30250725.300000001</v>
      </c>
      <c r="E34" s="26">
        <v>28969557.68</v>
      </c>
      <c r="F34" s="26">
        <v>28969557.68</v>
      </c>
      <c r="G34" s="26">
        <f t="shared" ref="G34:G42" si="7">D34-E34</f>
        <v>1281167.620000001</v>
      </c>
    </row>
    <row r="35" spans="1:7" x14ac:dyDescent="0.2">
      <c r="A35" s="35" t="s">
        <v>38</v>
      </c>
      <c r="B35" s="26">
        <v>943323383.13</v>
      </c>
      <c r="C35" s="26">
        <v>324754760.32000005</v>
      </c>
      <c r="D35" s="26">
        <v>1268078143.4500003</v>
      </c>
      <c r="E35" s="26">
        <v>895714909.89000022</v>
      </c>
      <c r="F35" s="26">
        <v>850703224.44999993</v>
      </c>
      <c r="G35" s="26">
        <f t="shared" si="7"/>
        <v>372363233.56000006</v>
      </c>
    </row>
    <row r="36" spans="1:7" x14ac:dyDescent="0.2">
      <c r="A36" s="35" t="s">
        <v>39</v>
      </c>
      <c r="B36" s="26">
        <v>101290000</v>
      </c>
      <c r="C36" s="26">
        <v>49845682.410000004</v>
      </c>
      <c r="D36" s="26">
        <v>151135682.41000003</v>
      </c>
      <c r="E36" s="26">
        <v>64152173</v>
      </c>
      <c r="F36" s="26">
        <v>63006829.150000006</v>
      </c>
      <c r="G36" s="26">
        <f t="shared" si="7"/>
        <v>86983509.410000026</v>
      </c>
    </row>
    <row r="37" spans="1:7" x14ac:dyDescent="0.2">
      <c r="A37" s="35" t="s">
        <v>40</v>
      </c>
      <c r="B37" s="26">
        <v>121216468</v>
      </c>
      <c r="C37" s="26">
        <v>114604665.97999997</v>
      </c>
      <c r="D37" s="26">
        <v>235821133.97999999</v>
      </c>
      <c r="E37" s="26">
        <v>107436058.54999997</v>
      </c>
      <c r="F37" s="26">
        <v>103986880.91999999</v>
      </c>
      <c r="G37" s="26">
        <f t="shared" si="7"/>
        <v>128385075.43000002</v>
      </c>
    </row>
    <row r="38" spans="1:7" x14ac:dyDescent="0.2">
      <c r="A38" s="35" t="s">
        <v>41</v>
      </c>
      <c r="B38" s="26">
        <v>1342225.43</v>
      </c>
      <c r="C38" s="26">
        <v>0</v>
      </c>
      <c r="D38" s="26">
        <v>1342225.43</v>
      </c>
      <c r="E38" s="26">
        <v>1036411.2</v>
      </c>
      <c r="F38" s="26">
        <v>1036411.2</v>
      </c>
      <c r="G38" s="26">
        <f t="shared" si="7"/>
        <v>305814.23</v>
      </c>
    </row>
    <row r="39" spans="1:7" x14ac:dyDescent="0.2">
      <c r="A39" s="35" t="s">
        <v>42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f t="shared" si="7"/>
        <v>0</v>
      </c>
    </row>
    <row r="40" spans="1:7" x14ac:dyDescent="0.2">
      <c r="A40" s="35" t="s">
        <v>43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f t="shared" si="7"/>
        <v>0</v>
      </c>
    </row>
    <row r="41" spans="1:7" x14ac:dyDescent="0.2">
      <c r="A41" s="35" t="s">
        <v>44</v>
      </c>
      <c r="B41" s="26">
        <v>0</v>
      </c>
      <c r="C41" s="26">
        <v>95000000</v>
      </c>
      <c r="D41" s="26">
        <v>95000000</v>
      </c>
      <c r="E41" s="26">
        <v>95000000</v>
      </c>
      <c r="F41" s="26">
        <v>95000000</v>
      </c>
      <c r="G41" s="26">
        <f t="shared" si="7"/>
        <v>0</v>
      </c>
    </row>
    <row r="42" spans="1:7" x14ac:dyDescent="0.2">
      <c r="A42" s="35" t="s">
        <v>45</v>
      </c>
      <c r="B42" s="26">
        <v>60000</v>
      </c>
      <c r="C42" s="26">
        <v>2268935.5</v>
      </c>
      <c r="D42" s="26">
        <v>2328935.5</v>
      </c>
      <c r="E42" s="26">
        <v>2295344.5</v>
      </c>
      <c r="F42" s="26">
        <v>2295344.5</v>
      </c>
      <c r="G42" s="26">
        <f t="shared" si="7"/>
        <v>33591</v>
      </c>
    </row>
    <row r="43" spans="1:7" ht="10.5" x14ac:dyDescent="0.25">
      <c r="A43" s="17" t="s">
        <v>127</v>
      </c>
      <c r="B43" s="19">
        <f>SUM(B44:B52)</f>
        <v>176477211.15999997</v>
      </c>
      <c r="C43" s="19">
        <f t="shared" ref="C43:G43" si="8">SUM(C44:C52)</f>
        <v>318028125.9799999</v>
      </c>
      <c r="D43" s="19">
        <f t="shared" si="8"/>
        <v>494505337.13999993</v>
      </c>
      <c r="E43" s="19">
        <f t="shared" si="8"/>
        <v>91290403.729999989</v>
      </c>
      <c r="F43" s="19">
        <f t="shared" si="8"/>
        <v>91267331.329999983</v>
      </c>
      <c r="G43" s="19">
        <f t="shared" si="8"/>
        <v>403214933.40999997</v>
      </c>
    </row>
    <row r="44" spans="1:7" x14ac:dyDescent="0.2">
      <c r="A44" s="35" t="s">
        <v>46</v>
      </c>
      <c r="B44" s="26">
        <v>39314184.289999999</v>
      </c>
      <c r="C44" s="26">
        <v>25923973.949999996</v>
      </c>
      <c r="D44" s="26">
        <v>65238158.24000001</v>
      </c>
      <c r="E44" s="26">
        <v>19929167.059999999</v>
      </c>
      <c r="F44" s="26">
        <v>19906094.659999996</v>
      </c>
      <c r="G44" s="26">
        <f t="shared" ref="G44:G52" si="9">D44-E44</f>
        <v>45308991.180000007</v>
      </c>
    </row>
    <row r="45" spans="1:7" x14ac:dyDescent="0.2">
      <c r="A45" s="35" t="s">
        <v>47</v>
      </c>
      <c r="B45" s="26">
        <v>1743729</v>
      </c>
      <c r="C45" s="26">
        <v>18213064.659999996</v>
      </c>
      <c r="D45" s="26">
        <v>19956793.659999996</v>
      </c>
      <c r="E45" s="26">
        <v>6457110.7200000007</v>
      </c>
      <c r="F45" s="26">
        <v>6457110.7200000007</v>
      </c>
      <c r="G45" s="26">
        <f t="shared" si="9"/>
        <v>13499682.939999996</v>
      </c>
    </row>
    <row r="46" spans="1:7" x14ac:dyDescent="0.2">
      <c r="A46" s="35" t="s">
        <v>48</v>
      </c>
      <c r="B46" s="26">
        <v>1601948</v>
      </c>
      <c r="C46" s="26">
        <v>21916.99</v>
      </c>
      <c r="D46" s="26">
        <v>1623864.99</v>
      </c>
      <c r="E46" s="26">
        <v>483418.29</v>
      </c>
      <c r="F46" s="26">
        <v>483418.29</v>
      </c>
      <c r="G46" s="26">
        <f t="shared" si="9"/>
        <v>1140446.7</v>
      </c>
    </row>
    <row r="47" spans="1:7" x14ac:dyDescent="0.2">
      <c r="A47" s="35" t="s">
        <v>49</v>
      </c>
      <c r="B47" s="26">
        <v>70904590</v>
      </c>
      <c r="C47" s="26">
        <v>152640138.39999995</v>
      </c>
      <c r="D47" s="26">
        <v>223544728.39999998</v>
      </c>
      <c r="E47" s="26">
        <v>12998962.65</v>
      </c>
      <c r="F47" s="26">
        <v>12998962.65</v>
      </c>
      <c r="G47" s="26">
        <f t="shared" si="9"/>
        <v>210545765.74999997</v>
      </c>
    </row>
    <row r="48" spans="1:7" x14ac:dyDescent="0.2">
      <c r="A48" s="35" t="s">
        <v>50</v>
      </c>
      <c r="B48" s="26">
        <v>9079880</v>
      </c>
      <c r="C48" s="26">
        <v>8631046.0399999991</v>
      </c>
      <c r="D48" s="26">
        <v>17710926.039999999</v>
      </c>
      <c r="E48" s="26">
        <v>7240959.9100000001</v>
      </c>
      <c r="F48" s="26">
        <v>7240959.9100000001</v>
      </c>
      <c r="G48" s="26">
        <f t="shared" si="9"/>
        <v>10469966.129999999</v>
      </c>
    </row>
    <row r="49" spans="1:7" x14ac:dyDescent="0.2">
      <c r="A49" s="35" t="s">
        <v>51</v>
      </c>
      <c r="B49" s="26">
        <v>49170724.359999999</v>
      </c>
      <c r="C49" s="26">
        <v>56673352.719999991</v>
      </c>
      <c r="D49" s="26">
        <v>105844077.07999998</v>
      </c>
      <c r="E49" s="26">
        <v>13410140.289999997</v>
      </c>
      <c r="F49" s="26">
        <v>13410140.289999997</v>
      </c>
      <c r="G49" s="26">
        <f t="shared" si="9"/>
        <v>92433936.789999992</v>
      </c>
    </row>
    <row r="50" spans="1:7" x14ac:dyDescent="0.2">
      <c r="A50" s="35" t="s">
        <v>52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f t="shared" si="9"/>
        <v>0</v>
      </c>
    </row>
    <row r="51" spans="1:7" x14ac:dyDescent="0.2">
      <c r="A51" s="35" t="s">
        <v>53</v>
      </c>
      <c r="B51" s="26">
        <v>0</v>
      </c>
      <c r="C51" s="26">
        <v>46307091.210000001</v>
      </c>
      <c r="D51" s="26">
        <v>46307091.210000001</v>
      </c>
      <c r="E51" s="26">
        <v>30770644.809999999</v>
      </c>
      <c r="F51" s="26">
        <v>30770644.809999999</v>
      </c>
      <c r="G51" s="26">
        <f t="shared" si="9"/>
        <v>15536446.400000002</v>
      </c>
    </row>
    <row r="52" spans="1:7" x14ac:dyDescent="0.2">
      <c r="A52" s="35" t="s">
        <v>54</v>
      </c>
      <c r="B52" s="26">
        <v>4662155.5100000007</v>
      </c>
      <c r="C52" s="26">
        <v>9617542.0099999998</v>
      </c>
      <c r="D52" s="26">
        <v>14279697.52</v>
      </c>
      <c r="E52" s="26">
        <v>0</v>
      </c>
      <c r="F52" s="26">
        <v>0</v>
      </c>
      <c r="G52" s="26">
        <f t="shared" si="9"/>
        <v>14279697.52</v>
      </c>
    </row>
    <row r="53" spans="1:7" ht="10.5" x14ac:dyDescent="0.25">
      <c r="A53" s="17" t="s">
        <v>55</v>
      </c>
      <c r="B53" s="19">
        <f>SUM(B54:B56)</f>
        <v>1135164208.7</v>
      </c>
      <c r="C53" s="19">
        <f t="shared" ref="C53:G53" si="10">SUM(C54:C56)</f>
        <v>2420152478.2099996</v>
      </c>
      <c r="D53" s="19">
        <f t="shared" si="10"/>
        <v>3555316686.9099979</v>
      </c>
      <c r="E53" s="19">
        <f t="shared" si="10"/>
        <v>702218067.13999987</v>
      </c>
      <c r="F53" s="19">
        <f t="shared" si="10"/>
        <v>685030196.06999993</v>
      </c>
      <c r="G53" s="19">
        <f t="shared" si="10"/>
        <v>2853098619.7699986</v>
      </c>
    </row>
    <row r="54" spans="1:7" x14ac:dyDescent="0.2">
      <c r="A54" s="35" t="s">
        <v>56</v>
      </c>
      <c r="B54" s="26">
        <v>509795430.68000001</v>
      </c>
      <c r="C54" s="26">
        <v>1814302385.6499991</v>
      </c>
      <c r="D54" s="26">
        <v>2324097816.329999</v>
      </c>
      <c r="E54" s="26">
        <v>570965144.28999984</v>
      </c>
      <c r="F54" s="26">
        <v>558231400.9799999</v>
      </c>
      <c r="G54" s="26">
        <f t="shared" ref="G54:G56" si="11">D54-E54</f>
        <v>1753132672.039999</v>
      </c>
    </row>
    <row r="55" spans="1:7" x14ac:dyDescent="0.2">
      <c r="A55" s="35" t="s">
        <v>57</v>
      </c>
      <c r="B55" s="26">
        <v>625368778.01999998</v>
      </c>
      <c r="C55" s="26">
        <v>605850092.56000042</v>
      </c>
      <c r="D55" s="26">
        <v>1231218870.5799992</v>
      </c>
      <c r="E55" s="26">
        <v>131252922.84999999</v>
      </c>
      <c r="F55" s="26">
        <v>126798795.09</v>
      </c>
      <c r="G55" s="26">
        <f t="shared" si="11"/>
        <v>1099965947.7299993</v>
      </c>
    </row>
    <row r="56" spans="1:7" x14ac:dyDescent="0.2">
      <c r="A56" s="35" t="s">
        <v>58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f t="shared" si="11"/>
        <v>0</v>
      </c>
    </row>
    <row r="57" spans="1:7" ht="10.5" x14ac:dyDescent="0.25">
      <c r="A57" s="17" t="s">
        <v>123</v>
      </c>
      <c r="B57" s="19">
        <f>SUM(B58:B64)</f>
        <v>413384371.45999998</v>
      </c>
      <c r="C57" s="19">
        <f t="shared" ref="C57:G57" si="12">SUM(C58:C64)</f>
        <v>-371539536.15999997</v>
      </c>
      <c r="D57" s="19">
        <f t="shared" si="12"/>
        <v>41844835.299999997</v>
      </c>
      <c r="E57" s="19">
        <f t="shared" si="12"/>
        <v>0</v>
      </c>
      <c r="F57" s="19">
        <f t="shared" si="12"/>
        <v>0</v>
      </c>
      <c r="G57" s="19">
        <f t="shared" si="12"/>
        <v>41844835.299999997</v>
      </c>
    </row>
    <row r="58" spans="1:7" x14ac:dyDescent="0.2">
      <c r="A58" s="35" t="s">
        <v>59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f t="shared" ref="G58:G64" si="13">D58-E58</f>
        <v>0</v>
      </c>
    </row>
    <row r="59" spans="1:7" x14ac:dyDescent="0.2">
      <c r="A59" s="35" t="s">
        <v>60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f t="shared" si="13"/>
        <v>0</v>
      </c>
    </row>
    <row r="60" spans="1:7" x14ac:dyDescent="0.2">
      <c r="A60" s="35" t="s">
        <v>61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f t="shared" si="13"/>
        <v>0</v>
      </c>
    </row>
    <row r="61" spans="1:7" x14ac:dyDescent="0.2">
      <c r="A61" s="35" t="s">
        <v>62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f t="shared" si="13"/>
        <v>0</v>
      </c>
    </row>
    <row r="62" spans="1:7" x14ac:dyDescent="0.2">
      <c r="A62" s="35" t="s">
        <v>63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f t="shared" si="13"/>
        <v>0</v>
      </c>
    </row>
    <row r="63" spans="1:7" x14ac:dyDescent="0.2">
      <c r="A63" s="35" t="s">
        <v>64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f t="shared" si="13"/>
        <v>0</v>
      </c>
    </row>
    <row r="64" spans="1:7" x14ac:dyDescent="0.2">
      <c r="A64" s="35" t="s">
        <v>65</v>
      </c>
      <c r="B64" s="26">
        <v>413384371.45999998</v>
      </c>
      <c r="C64" s="26">
        <v>-371539536.15999997</v>
      </c>
      <c r="D64" s="26">
        <v>41844835.299999997</v>
      </c>
      <c r="E64" s="26">
        <v>0</v>
      </c>
      <c r="F64" s="26">
        <v>0</v>
      </c>
      <c r="G64" s="26">
        <f t="shared" si="13"/>
        <v>41844835.299999997</v>
      </c>
    </row>
    <row r="65" spans="1:7" ht="10.5" x14ac:dyDescent="0.25">
      <c r="A65" s="17" t="s">
        <v>124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x14ac:dyDescent="0.2">
      <c r="A66" s="35" t="s">
        <v>66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f t="shared" ref="G66:G68" si="14">D66-E66</f>
        <v>0</v>
      </c>
    </row>
    <row r="67" spans="1:7" x14ac:dyDescent="0.2">
      <c r="A67" s="35" t="s">
        <v>67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f t="shared" si="14"/>
        <v>0</v>
      </c>
    </row>
    <row r="68" spans="1:7" x14ac:dyDescent="0.2">
      <c r="A68" s="35" t="s">
        <v>68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f t="shared" si="14"/>
        <v>0</v>
      </c>
    </row>
    <row r="69" spans="1:7" ht="10.5" x14ac:dyDescent="0.25">
      <c r="A69" s="17" t="s">
        <v>69</v>
      </c>
      <c r="B69" s="19">
        <f>SUM(B70:B76)</f>
        <v>231544825.31999999</v>
      </c>
      <c r="C69" s="19">
        <f t="shared" ref="C69:G69" si="15">SUM(C70:C76)</f>
        <v>-27949815.230000004</v>
      </c>
      <c r="D69" s="19">
        <f t="shared" si="15"/>
        <v>203595010.09</v>
      </c>
      <c r="E69" s="19">
        <f t="shared" si="15"/>
        <v>144344325.39000002</v>
      </c>
      <c r="F69" s="19">
        <f t="shared" si="15"/>
        <v>144344325.39000002</v>
      </c>
      <c r="G69" s="19">
        <f t="shared" si="15"/>
        <v>59250684.699999996</v>
      </c>
    </row>
    <row r="70" spans="1:7" x14ac:dyDescent="0.2">
      <c r="A70" s="35" t="s">
        <v>70</v>
      </c>
      <c r="B70" s="26">
        <v>93580406.349999994</v>
      </c>
      <c r="C70" s="26">
        <v>-2321724.91</v>
      </c>
      <c r="D70" s="26">
        <v>91258681.439999998</v>
      </c>
      <c r="E70" s="26">
        <v>65061362.030000001</v>
      </c>
      <c r="F70" s="26">
        <v>65061362.030000001</v>
      </c>
      <c r="G70" s="26">
        <f t="shared" ref="G70:G76" si="16">D70-E70</f>
        <v>26197319.409999996</v>
      </c>
    </row>
    <row r="71" spans="1:7" x14ac:dyDescent="0.2">
      <c r="A71" s="35" t="s">
        <v>71</v>
      </c>
      <c r="B71" s="26">
        <v>137804418.97</v>
      </c>
      <c r="C71" s="26">
        <v>-25628090.320000004</v>
      </c>
      <c r="D71" s="26">
        <v>112176328.65000001</v>
      </c>
      <c r="E71" s="26">
        <v>79180525.340000004</v>
      </c>
      <c r="F71" s="26">
        <v>79180525.340000004</v>
      </c>
      <c r="G71" s="26">
        <f t="shared" si="16"/>
        <v>32995803.310000002</v>
      </c>
    </row>
    <row r="72" spans="1:7" x14ac:dyDescent="0.2">
      <c r="A72" s="35" t="s">
        <v>72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f t="shared" si="16"/>
        <v>0</v>
      </c>
    </row>
    <row r="73" spans="1:7" x14ac:dyDescent="0.2">
      <c r="A73" s="35" t="s">
        <v>73</v>
      </c>
      <c r="B73" s="26">
        <v>160000</v>
      </c>
      <c r="C73" s="26">
        <v>0</v>
      </c>
      <c r="D73" s="26">
        <v>160000</v>
      </c>
      <c r="E73" s="26">
        <v>102438.02</v>
      </c>
      <c r="F73" s="26">
        <v>102438.02</v>
      </c>
      <c r="G73" s="26">
        <f t="shared" si="16"/>
        <v>57561.979999999996</v>
      </c>
    </row>
    <row r="74" spans="1:7" x14ac:dyDescent="0.2">
      <c r="A74" s="35" t="s">
        <v>74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f t="shared" si="16"/>
        <v>0</v>
      </c>
    </row>
    <row r="75" spans="1:7" x14ac:dyDescent="0.2">
      <c r="A75" s="35" t="s">
        <v>75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f t="shared" si="16"/>
        <v>0</v>
      </c>
    </row>
    <row r="76" spans="1:7" x14ac:dyDescent="0.2">
      <c r="A76" s="36" t="s">
        <v>76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f t="shared" si="16"/>
        <v>0</v>
      </c>
    </row>
    <row r="77" spans="1:7" ht="10.5" x14ac:dyDescent="0.25">
      <c r="A77" s="37" t="s">
        <v>77</v>
      </c>
      <c r="B77" s="21">
        <f>B69+B65+B57+B53+B43+B33+B23+B13+B5</f>
        <v>7835165416</v>
      </c>
      <c r="C77" s="21">
        <f t="shared" ref="C77:G77" si="17">C69+C65+C57+C53+C43+C33+C23+C13+C5</f>
        <v>3440244576.5899997</v>
      </c>
      <c r="D77" s="21">
        <f t="shared" si="17"/>
        <v>11275409992.589996</v>
      </c>
      <c r="E77" s="21">
        <f t="shared" si="17"/>
        <v>5380263333.5</v>
      </c>
      <c r="F77" s="21">
        <f t="shared" si="17"/>
        <v>5239837764.1399994</v>
      </c>
      <c r="G77" s="21">
        <f t="shared" si="17"/>
        <v>5895146659.0899982</v>
      </c>
    </row>
    <row r="78" spans="1:7" x14ac:dyDescent="0.2">
      <c r="E78" s="22"/>
      <c r="F78" s="22"/>
    </row>
    <row r="91" spans="1:5" ht="10.5" x14ac:dyDescent="0.2">
      <c r="A91" s="23" t="s">
        <v>128</v>
      </c>
      <c r="B91" s="24"/>
      <c r="C91" s="62" t="s">
        <v>129</v>
      </c>
      <c r="D91" s="62"/>
      <c r="E91" s="62"/>
    </row>
    <row r="92" spans="1:5" ht="10.5" x14ac:dyDescent="0.2">
      <c r="A92" s="25" t="s">
        <v>130</v>
      </c>
      <c r="B92" s="24"/>
      <c r="C92" s="63" t="s">
        <v>131</v>
      </c>
      <c r="D92" s="63"/>
      <c r="E92" s="63"/>
    </row>
  </sheetData>
  <sheetProtection formatCells="0" formatColumns="0" formatRows="0" autoFilter="0"/>
  <mergeCells count="4">
    <mergeCell ref="A1:G1"/>
    <mergeCell ref="G2:G3"/>
    <mergeCell ref="C91:E91"/>
    <mergeCell ref="C92:E92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workbookViewId="0">
      <selection sqref="A1:G1"/>
    </sheetView>
  </sheetViews>
  <sheetFormatPr baseColWidth="10" defaultColWidth="12" defaultRowHeight="10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5">
      <c r="A1" s="57" t="s">
        <v>210</v>
      </c>
      <c r="B1" s="58"/>
      <c r="C1" s="58"/>
      <c r="D1" s="58"/>
      <c r="E1" s="58"/>
      <c r="F1" s="58"/>
      <c r="G1" s="59"/>
    </row>
    <row r="2" spans="1:7" ht="10.5" x14ac:dyDescent="0.2">
      <c r="A2" s="32"/>
      <c r="B2" s="13" t="s">
        <v>0</v>
      </c>
      <c r="C2" s="14"/>
      <c r="D2" s="14"/>
      <c r="E2" s="14"/>
      <c r="F2" s="15"/>
      <c r="G2" s="60" t="s">
        <v>7</v>
      </c>
    </row>
    <row r="3" spans="1:7" ht="25" customHeight="1" x14ac:dyDescent="0.2">
      <c r="A3" s="3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ht="10.5" x14ac:dyDescent="0.2">
      <c r="A4" s="3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8"/>
      <c r="B5" s="8"/>
      <c r="C5" s="8"/>
      <c r="D5" s="8"/>
      <c r="E5" s="8"/>
      <c r="F5" s="8"/>
      <c r="G5" s="8"/>
    </row>
    <row r="6" spans="1:7" x14ac:dyDescent="0.2">
      <c r="A6" s="38" t="s">
        <v>78</v>
      </c>
      <c r="B6" s="26">
        <v>6016559218.3300009</v>
      </c>
      <c r="C6" s="26">
        <v>1075925233.4699993</v>
      </c>
      <c r="D6" s="26">
        <v>7092484451.7999935</v>
      </c>
      <c r="E6" s="26">
        <v>4521693500.6000042</v>
      </c>
      <c r="F6" s="26">
        <v>4398478874.7100039</v>
      </c>
      <c r="G6" s="26">
        <f>D6-E6</f>
        <v>2570790951.1999893</v>
      </c>
    </row>
    <row r="7" spans="1:7" x14ac:dyDescent="0.2">
      <c r="A7" s="38"/>
      <c r="B7" s="26"/>
      <c r="C7" s="26"/>
      <c r="D7" s="26"/>
      <c r="E7" s="26"/>
      <c r="F7" s="26"/>
      <c r="G7" s="26"/>
    </row>
    <row r="8" spans="1:7" x14ac:dyDescent="0.2">
      <c r="A8" s="38" t="s">
        <v>79</v>
      </c>
      <c r="B8" s="26">
        <v>1725025791.3200002</v>
      </c>
      <c r="C8" s="26">
        <v>2366641068.0299988</v>
      </c>
      <c r="D8" s="26">
        <v>4091666859.3500009</v>
      </c>
      <c r="E8" s="26">
        <v>793508470.87000048</v>
      </c>
      <c r="F8" s="26">
        <v>776297527.40000033</v>
      </c>
      <c r="G8" s="26">
        <f>D8-E8</f>
        <v>3298158388.4800005</v>
      </c>
    </row>
    <row r="9" spans="1:7" x14ac:dyDescent="0.2">
      <c r="A9" s="38"/>
      <c r="B9" s="26"/>
      <c r="C9" s="26"/>
      <c r="D9" s="26"/>
      <c r="E9" s="26"/>
      <c r="F9" s="26"/>
      <c r="G9" s="26"/>
    </row>
    <row r="10" spans="1:7" x14ac:dyDescent="0.2">
      <c r="A10" s="38" t="s">
        <v>80</v>
      </c>
      <c r="B10" s="26">
        <v>93580406.349999994</v>
      </c>
      <c r="C10" s="26">
        <v>-2321724.91</v>
      </c>
      <c r="D10" s="26">
        <v>91258681.439999998</v>
      </c>
      <c r="E10" s="26">
        <v>65061362.030000001</v>
      </c>
      <c r="F10" s="26">
        <v>65061362.030000001</v>
      </c>
      <c r="G10" s="26">
        <f>D10-E10</f>
        <v>26197319.409999996</v>
      </c>
    </row>
    <row r="11" spans="1:7" x14ac:dyDescent="0.2">
      <c r="A11" s="38"/>
      <c r="B11" s="26"/>
      <c r="C11" s="26"/>
      <c r="D11" s="26"/>
      <c r="E11" s="26"/>
      <c r="F11" s="26"/>
      <c r="G11" s="26"/>
    </row>
    <row r="12" spans="1:7" x14ac:dyDescent="0.2">
      <c r="A12" s="38" t="s">
        <v>41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f>D12-E12</f>
        <v>0</v>
      </c>
    </row>
    <row r="13" spans="1:7" x14ac:dyDescent="0.2">
      <c r="A13" s="38"/>
      <c r="B13" s="26"/>
      <c r="C13" s="26"/>
      <c r="D13" s="26"/>
      <c r="E13" s="26"/>
      <c r="F13" s="26"/>
      <c r="G13" s="26"/>
    </row>
    <row r="14" spans="1:7" x14ac:dyDescent="0.2">
      <c r="A14" s="38" t="s">
        <v>66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f>D14-E14</f>
        <v>0</v>
      </c>
    </row>
    <row r="15" spans="1:7" x14ac:dyDescent="0.2">
      <c r="A15" s="39"/>
      <c r="B15" s="9"/>
      <c r="C15" s="9"/>
      <c r="D15" s="9"/>
      <c r="E15" s="9"/>
      <c r="F15" s="9"/>
      <c r="G15" s="9"/>
    </row>
    <row r="16" spans="1:7" ht="10.5" x14ac:dyDescent="0.25">
      <c r="A16" s="40" t="s">
        <v>77</v>
      </c>
      <c r="B16" s="20">
        <f>B6+B8+B10+B12+B14</f>
        <v>7835165416.0000019</v>
      </c>
      <c r="C16" s="20">
        <f t="shared" ref="C16:G16" si="0">C6+C8+C10+C12+C14</f>
        <v>3440244576.5899982</v>
      </c>
      <c r="D16" s="20">
        <f t="shared" si="0"/>
        <v>11275409992.589994</v>
      </c>
      <c r="E16" s="20">
        <f t="shared" si="0"/>
        <v>5380263333.5000048</v>
      </c>
      <c r="F16" s="20">
        <f t="shared" si="0"/>
        <v>5239837764.1400042</v>
      </c>
      <c r="G16" s="20">
        <f t="shared" si="0"/>
        <v>5895146659.0899897</v>
      </c>
    </row>
    <row r="17" spans="1:7" x14ac:dyDescent="0.2">
      <c r="B17" s="22"/>
      <c r="C17" s="22"/>
      <c r="D17" s="22"/>
      <c r="E17" s="22"/>
      <c r="F17" s="22"/>
      <c r="G17" s="22"/>
    </row>
    <row r="32" spans="1:7" ht="10.5" x14ac:dyDescent="0.2">
      <c r="A32" s="23" t="s">
        <v>128</v>
      </c>
      <c r="D32" s="62" t="s">
        <v>129</v>
      </c>
      <c r="E32" s="62"/>
      <c r="F32" s="62"/>
    </row>
    <row r="33" spans="1:6" ht="10.5" x14ac:dyDescent="0.2">
      <c r="A33" s="25" t="s">
        <v>130</v>
      </c>
      <c r="D33" s="63" t="s">
        <v>131</v>
      </c>
      <c r="E33" s="63"/>
      <c r="F33" s="63"/>
    </row>
  </sheetData>
  <sheetProtection formatCells="0" formatColumns="0" formatRows="0" autoFilter="0"/>
  <mergeCells count="4">
    <mergeCell ref="G2:G3"/>
    <mergeCell ref="A1:G1"/>
    <mergeCell ref="D32:F32"/>
    <mergeCell ref="D33:F33"/>
  </mergeCells>
  <printOptions horizontalCentered="1"/>
  <pageMargins left="0.70866141732283472" right="0.70866141732283472" top="0.74803149606299213" bottom="0.74803149606299213" header="0.31496062992125984" footer="0.31496062992125984"/>
  <pageSetup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showGridLines="0" workbookViewId="0">
      <selection sqref="A1:G1"/>
    </sheetView>
  </sheetViews>
  <sheetFormatPr baseColWidth="10" defaultColWidth="12" defaultRowHeight="10" x14ac:dyDescent="0.2"/>
  <cols>
    <col min="1" max="1" width="60.77734375" style="1" customWidth="1"/>
    <col min="2" max="7" width="18.33203125" style="1" customWidth="1"/>
    <col min="8" max="16384" width="12" style="1"/>
  </cols>
  <sheetData>
    <row r="1" spans="1:7" ht="45" customHeight="1" x14ac:dyDescent="0.25">
      <c r="A1" s="64" t="s">
        <v>211</v>
      </c>
      <c r="B1" s="65"/>
      <c r="C1" s="65"/>
      <c r="D1" s="65"/>
      <c r="E1" s="65"/>
      <c r="F1" s="65"/>
      <c r="G1" s="66"/>
    </row>
    <row r="2" spans="1:7" ht="10.5" x14ac:dyDescent="0.2">
      <c r="A2" s="41"/>
      <c r="B2" s="42"/>
      <c r="C2" s="42"/>
      <c r="D2" s="42"/>
      <c r="E2" s="42"/>
      <c r="F2" s="42"/>
      <c r="G2" s="43"/>
    </row>
    <row r="3" spans="1:7" ht="10.5" x14ac:dyDescent="0.2">
      <c r="A3" s="32"/>
      <c r="B3" s="13" t="s">
        <v>0</v>
      </c>
      <c r="C3" s="14"/>
      <c r="D3" s="14"/>
      <c r="E3" s="14"/>
      <c r="F3" s="15"/>
      <c r="G3" s="60" t="s">
        <v>7</v>
      </c>
    </row>
    <row r="4" spans="1:7" ht="25" customHeight="1" x14ac:dyDescent="0.2">
      <c r="A4" s="3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1"/>
    </row>
    <row r="5" spans="1:7" ht="10.5" x14ac:dyDescent="0.2">
      <c r="A5" s="3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44"/>
      <c r="B6" s="11"/>
      <c r="C6" s="11"/>
      <c r="D6" s="11"/>
      <c r="E6" s="11"/>
      <c r="F6" s="11"/>
      <c r="G6" s="11"/>
    </row>
    <row r="7" spans="1:7" x14ac:dyDescent="0.2">
      <c r="A7" s="16" t="s">
        <v>132</v>
      </c>
      <c r="B7" s="26">
        <v>3036905.9699999997</v>
      </c>
      <c r="C7" s="26">
        <v>0</v>
      </c>
      <c r="D7" s="26">
        <v>3036905.9699999997</v>
      </c>
      <c r="E7" s="26">
        <v>2023332.26</v>
      </c>
      <c r="F7" s="26">
        <v>2016573.54</v>
      </c>
      <c r="G7" s="26">
        <f>D7-E7</f>
        <v>1013573.7099999997</v>
      </c>
    </row>
    <row r="8" spans="1:7" x14ac:dyDescent="0.2">
      <c r="A8" s="16" t="s">
        <v>133</v>
      </c>
      <c r="B8" s="26">
        <v>4681600.49</v>
      </c>
      <c r="C8" s="26">
        <v>44525.55000000001</v>
      </c>
      <c r="D8" s="26">
        <v>4726126.04</v>
      </c>
      <c r="E8" s="26">
        <v>3026530.8400000003</v>
      </c>
      <c r="F8" s="26">
        <v>3022491.4400000004</v>
      </c>
      <c r="G8" s="26">
        <f t="shared" ref="G8:G72" si="0">D8-E8</f>
        <v>1699595.1999999997</v>
      </c>
    </row>
    <row r="9" spans="1:7" x14ac:dyDescent="0.2">
      <c r="A9" s="16" t="s">
        <v>134</v>
      </c>
      <c r="B9" s="26">
        <v>22842384.879999999</v>
      </c>
      <c r="C9" s="26">
        <v>319568.27999999997</v>
      </c>
      <c r="D9" s="26">
        <v>23161953.16</v>
      </c>
      <c r="E9" s="26">
        <v>14413388.279999997</v>
      </c>
      <c r="F9" s="26">
        <v>14384651.539999997</v>
      </c>
      <c r="G9" s="26">
        <f t="shared" si="0"/>
        <v>8748564.8800000027</v>
      </c>
    </row>
    <row r="10" spans="1:7" x14ac:dyDescent="0.2">
      <c r="A10" s="16" t="s">
        <v>135</v>
      </c>
      <c r="B10" s="26">
        <v>3606880.2</v>
      </c>
      <c r="C10" s="26">
        <v>0</v>
      </c>
      <c r="D10" s="26">
        <v>3606880.2</v>
      </c>
      <c r="E10" s="26">
        <v>2690395.13</v>
      </c>
      <c r="F10" s="26">
        <v>2690395.13</v>
      </c>
      <c r="G10" s="26">
        <f t="shared" si="0"/>
        <v>916485.0700000003</v>
      </c>
    </row>
    <row r="11" spans="1:7" x14ac:dyDescent="0.2">
      <c r="A11" s="16" t="s">
        <v>136</v>
      </c>
      <c r="B11" s="26">
        <v>221208452.66999999</v>
      </c>
      <c r="C11" s="26">
        <v>-197937308.05000001</v>
      </c>
      <c r="D11" s="26">
        <v>23271144.619999997</v>
      </c>
      <c r="E11" s="26">
        <v>14720881.839999998</v>
      </c>
      <c r="F11" s="26">
        <v>14562026.899999997</v>
      </c>
      <c r="G11" s="26">
        <f t="shared" si="0"/>
        <v>8550262.7799999993</v>
      </c>
    </row>
    <row r="12" spans="1:7" x14ac:dyDescent="0.2">
      <c r="A12" s="16" t="s">
        <v>137</v>
      </c>
      <c r="B12" s="26">
        <v>19688024.369999997</v>
      </c>
      <c r="C12" s="26">
        <v>175161.11</v>
      </c>
      <c r="D12" s="26">
        <v>19863185.479999993</v>
      </c>
      <c r="E12" s="26">
        <v>12496874.730000002</v>
      </c>
      <c r="F12" s="26">
        <v>12334037.680000002</v>
      </c>
      <c r="G12" s="26">
        <f t="shared" si="0"/>
        <v>7366310.7499999907</v>
      </c>
    </row>
    <row r="13" spans="1:7" x14ac:dyDescent="0.2">
      <c r="A13" s="16" t="s">
        <v>138</v>
      </c>
      <c r="B13" s="26">
        <v>13260319.92</v>
      </c>
      <c r="C13" s="26">
        <v>106803.37</v>
      </c>
      <c r="D13" s="26">
        <v>13367123.290000001</v>
      </c>
      <c r="E13" s="26">
        <v>6314809.3100000015</v>
      </c>
      <c r="F13" s="26">
        <v>6153177.2300000014</v>
      </c>
      <c r="G13" s="26">
        <f t="shared" si="0"/>
        <v>7052313.9799999995</v>
      </c>
    </row>
    <row r="14" spans="1:7" x14ac:dyDescent="0.2">
      <c r="A14" s="16" t="s">
        <v>139</v>
      </c>
      <c r="B14" s="26">
        <v>40004773.290000007</v>
      </c>
      <c r="C14" s="26">
        <v>8144601.6899999985</v>
      </c>
      <c r="D14" s="26">
        <v>48149374.980000012</v>
      </c>
      <c r="E14" s="26">
        <v>30428720.220000003</v>
      </c>
      <c r="F14" s="26">
        <v>29609258.740000002</v>
      </c>
      <c r="G14" s="26">
        <f t="shared" si="0"/>
        <v>17720654.760000009</v>
      </c>
    </row>
    <row r="15" spans="1:7" x14ac:dyDescent="0.2">
      <c r="A15" s="16" t="s">
        <v>140</v>
      </c>
      <c r="B15" s="26">
        <v>18515007.279999997</v>
      </c>
      <c r="C15" s="26">
        <v>19449365.579999998</v>
      </c>
      <c r="D15" s="26">
        <v>37964372.859999999</v>
      </c>
      <c r="E15" s="26">
        <v>13303185.299999997</v>
      </c>
      <c r="F15" s="26">
        <v>13141140.579999996</v>
      </c>
      <c r="G15" s="26">
        <f t="shared" si="0"/>
        <v>24661187.560000002</v>
      </c>
    </row>
    <row r="16" spans="1:7" x14ac:dyDescent="0.2">
      <c r="A16" s="16" t="s">
        <v>141</v>
      </c>
      <c r="B16" s="26">
        <v>20519173.239999995</v>
      </c>
      <c r="C16" s="26">
        <v>19858734.07</v>
      </c>
      <c r="D16" s="26">
        <v>40377907.310000002</v>
      </c>
      <c r="E16" s="26">
        <v>28002531.620000001</v>
      </c>
      <c r="F16" s="26">
        <v>27911407.52</v>
      </c>
      <c r="G16" s="26">
        <f t="shared" si="0"/>
        <v>12375375.690000001</v>
      </c>
    </row>
    <row r="17" spans="1:7" x14ac:dyDescent="0.2">
      <c r="A17" s="16" t="s">
        <v>142</v>
      </c>
      <c r="B17" s="26">
        <v>23538135.07</v>
      </c>
      <c r="C17" s="26">
        <v>60694685.320000008</v>
      </c>
      <c r="D17" s="26">
        <v>84232820.390000001</v>
      </c>
      <c r="E17" s="26">
        <v>44997975.390000001</v>
      </c>
      <c r="F17" s="26">
        <v>44895655.68</v>
      </c>
      <c r="G17" s="26">
        <f t="shared" si="0"/>
        <v>39234845</v>
      </c>
    </row>
    <row r="18" spans="1:7" x14ac:dyDescent="0.2">
      <c r="A18" s="16" t="s">
        <v>143</v>
      </c>
      <c r="B18" s="26">
        <v>26532103.779999994</v>
      </c>
      <c r="C18" s="26">
        <v>-429058.94999999995</v>
      </c>
      <c r="D18" s="26">
        <v>26103044.829999994</v>
      </c>
      <c r="E18" s="26">
        <v>16813528.510000005</v>
      </c>
      <c r="F18" s="26">
        <v>16670813.640000001</v>
      </c>
      <c r="G18" s="26">
        <f t="shared" si="0"/>
        <v>9289516.3199999891</v>
      </c>
    </row>
    <row r="19" spans="1:7" x14ac:dyDescent="0.2">
      <c r="A19" s="16" t="s">
        <v>144</v>
      </c>
      <c r="B19" s="26">
        <v>22086025.479999997</v>
      </c>
      <c r="C19" s="26">
        <v>6325641.6399999997</v>
      </c>
      <c r="D19" s="26">
        <v>28411667.120000001</v>
      </c>
      <c r="E19" s="26">
        <v>15307091.910000006</v>
      </c>
      <c r="F19" s="26">
        <v>15029143.880000006</v>
      </c>
      <c r="G19" s="26">
        <f t="shared" si="0"/>
        <v>13104575.209999995</v>
      </c>
    </row>
    <row r="20" spans="1:7" x14ac:dyDescent="0.2">
      <c r="A20" s="16" t="s">
        <v>145</v>
      </c>
      <c r="B20" s="26">
        <v>2432072.7600000002</v>
      </c>
      <c r="C20" s="26">
        <v>-18775.830000000002</v>
      </c>
      <c r="D20" s="26">
        <v>2413296.9300000002</v>
      </c>
      <c r="E20" s="26">
        <v>1642831.64</v>
      </c>
      <c r="F20" s="26">
        <v>1632761.8099999998</v>
      </c>
      <c r="G20" s="26">
        <f t="shared" si="0"/>
        <v>770465.29000000027</v>
      </c>
    </row>
    <row r="21" spans="1:7" x14ac:dyDescent="0.2">
      <c r="A21" s="16" t="s">
        <v>146</v>
      </c>
      <c r="B21" s="26">
        <v>12171633.639999997</v>
      </c>
      <c r="C21" s="26">
        <v>-300690.38</v>
      </c>
      <c r="D21" s="26">
        <v>11870943.259999994</v>
      </c>
      <c r="E21" s="26">
        <v>7176308.1600000001</v>
      </c>
      <c r="F21" s="26">
        <v>7123463.7300000004</v>
      </c>
      <c r="G21" s="26">
        <f t="shared" si="0"/>
        <v>4694635.099999994</v>
      </c>
    </row>
    <row r="22" spans="1:7" x14ac:dyDescent="0.2">
      <c r="A22" s="16" t="s">
        <v>147</v>
      </c>
      <c r="B22" s="26">
        <v>28681067.050000001</v>
      </c>
      <c r="C22" s="26">
        <v>384139.84</v>
      </c>
      <c r="D22" s="26">
        <v>29065206.890000004</v>
      </c>
      <c r="E22" s="26">
        <v>16476585.130000001</v>
      </c>
      <c r="F22" s="26">
        <v>16049144.889999999</v>
      </c>
      <c r="G22" s="26">
        <f t="shared" si="0"/>
        <v>12588621.760000004</v>
      </c>
    </row>
    <row r="23" spans="1:7" x14ac:dyDescent="0.2">
      <c r="A23" s="16" t="s">
        <v>148</v>
      </c>
      <c r="B23" s="26">
        <v>170395171.00999999</v>
      </c>
      <c r="C23" s="26">
        <v>8004726.4699999988</v>
      </c>
      <c r="D23" s="26">
        <v>178399897.48000002</v>
      </c>
      <c r="E23" s="26">
        <v>116596047.49000001</v>
      </c>
      <c r="F23" s="26">
        <v>115844538.38000001</v>
      </c>
      <c r="G23" s="26">
        <f t="shared" si="0"/>
        <v>61803849.99000001</v>
      </c>
    </row>
    <row r="24" spans="1:7" x14ac:dyDescent="0.2">
      <c r="A24" s="16" t="s">
        <v>149</v>
      </c>
      <c r="B24" s="26">
        <v>63250185.840000004</v>
      </c>
      <c r="C24" s="26">
        <v>-1293131.49</v>
      </c>
      <c r="D24" s="26">
        <v>61957054.350000009</v>
      </c>
      <c r="E24" s="26">
        <v>38170845.050000004</v>
      </c>
      <c r="F24" s="26">
        <v>37602219.550000012</v>
      </c>
      <c r="G24" s="26">
        <f t="shared" si="0"/>
        <v>23786209.300000004</v>
      </c>
    </row>
    <row r="25" spans="1:7" x14ac:dyDescent="0.2">
      <c r="A25" s="16" t="s">
        <v>150</v>
      </c>
      <c r="B25" s="26">
        <v>11092981.870000003</v>
      </c>
      <c r="C25" s="26">
        <v>138196.52000000002</v>
      </c>
      <c r="D25" s="26">
        <v>11231178.390000004</v>
      </c>
      <c r="E25" s="26">
        <v>7477430.6999999983</v>
      </c>
      <c r="F25" s="26">
        <v>7423283.9599999981</v>
      </c>
      <c r="G25" s="26">
        <f t="shared" si="0"/>
        <v>3753747.690000006</v>
      </c>
    </row>
    <row r="26" spans="1:7" x14ac:dyDescent="0.2">
      <c r="A26" s="16" t="s">
        <v>151</v>
      </c>
      <c r="B26" s="26">
        <v>55087260.030000001</v>
      </c>
      <c r="C26" s="26">
        <v>-502334.5000000007</v>
      </c>
      <c r="D26" s="26">
        <v>54584925.529999994</v>
      </c>
      <c r="E26" s="26">
        <v>35196665.670000002</v>
      </c>
      <c r="F26" s="26">
        <v>34916028.649999991</v>
      </c>
      <c r="G26" s="26">
        <f t="shared" si="0"/>
        <v>19388259.859999992</v>
      </c>
    </row>
    <row r="27" spans="1:7" x14ac:dyDescent="0.2">
      <c r="A27" s="16" t="s">
        <v>152</v>
      </c>
      <c r="B27" s="26">
        <v>45304128.549999997</v>
      </c>
      <c r="C27" s="26">
        <v>80581721.430000007</v>
      </c>
      <c r="D27" s="26">
        <v>125885849.98000002</v>
      </c>
      <c r="E27" s="26">
        <v>68002024.340000004</v>
      </c>
      <c r="F27" s="26">
        <v>66773855.749999985</v>
      </c>
      <c r="G27" s="26">
        <f t="shared" si="0"/>
        <v>57883825.640000015</v>
      </c>
    </row>
    <row r="28" spans="1:7" x14ac:dyDescent="0.2">
      <c r="A28" s="16" t="s">
        <v>153</v>
      </c>
      <c r="B28" s="26">
        <v>1847234964.47</v>
      </c>
      <c r="C28" s="26">
        <v>130987992.19999996</v>
      </c>
      <c r="D28" s="26">
        <v>1978222956.6700001</v>
      </c>
      <c r="E28" s="26">
        <v>1164482244.4999993</v>
      </c>
      <c r="F28" s="26">
        <v>1131840446.6499996</v>
      </c>
      <c r="G28" s="26">
        <f t="shared" si="0"/>
        <v>813740712.17000079</v>
      </c>
    </row>
    <row r="29" spans="1:7" x14ac:dyDescent="0.2">
      <c r="A29" s="16" t="s">
        <v>154</v>
      </c>
      <c r="B29" s="26">
        <v>80512330.730000019</v>
      </c>
      <c r="C29" s="26">
        <v>21168439.129999995</v>
      </c>
      <c r="D29" s="26">
        <v>101680769.86000001</v>
      </c>
      <c r="E29" s="26">
        <v>47142074.000000007</v>
      </c>
      <c r="F29" s="26">
        <v>46517969.770000011</v>
      </c>
      <c r="G29" s="26">
        <f t="shared" si="0"/>
        <v>54538695.860000007</v>
      </c>
    </row>
    <row r="30" spans="1:7" x14ac:dyDescent="0.2">
      <c r="A30" s="16" t="s">
        <v>155</v>
      </c>
      <c r="B30" s="26">
        <v>32467498.160000008</v>
      </c>
      <c r="C30" s="26">
        <v>1871453.27</v>
      </c>
      <c r="D30" s="26">
        <v>34338951.430000007</v>
      </c>
      <c r="E30" s="26">
        <v>19677822.859999996</v>
      </c>
      <c r="F30" s="26">
        <v>19061041.629999999</v>
      </c>
      <c r="G30" s="26">
        <f t="shared" si="0"/>
        <v>14661128.570000011</v>
      </c>
    </row>
    <row r="31" spans="1:7" x14ac:dyDescent="0.2">
      <c r="A31" s="16" t="s">
        <v>156</v>
      </c>
      <c r="B31" s="26">
        <v>33379510.559999999</v>
      </c>
      <c r="C31" s="26">
        <v>-8563121.9800000004</v>
      </c>
      <c r="D31" s="26">
        <v>24816388.580000002</v>
      </c>
      <c r="E31" s="26">
        <v>14184311.289999997</v>
      </c>
      <c r="F31" s="26">
        <v>14067433.119999997</v>
      </c>
      <c r="G31" s="26">
        <f t="shared" si="0"/>
        <v>10632077.290000005</v>
      </c>
    </row>
    <row r="32" spans="1:7" x14ac:dyDescent="0.2">
      <c r="A32" s="16" t="s">
        <v>157</v>
      </c>
      <c r="B32" s="26">
        <v>165527000.79000005</v>
      </c>
      <c r="C32" s="26">
        <v>75705491.099999979</v>
      </c>
      <c r="D32" s="26">
        <v>241232491.89000005</v>
      </c>
      <c r="E32" s="26">
        <v>72692473.819999993</v>
      </c>
      <c r="F32" s="26">
        <v>71875236.310000002</v>
      </c>
      <c r="G32" s="26">
        <f t="shared" si="0"/>
        <v>168540018.07000005</v>
      </c>
    </row>
    <row r="33" spans="1:7" x14ac:dyDescent="0.2">
      <c r="A33" s="16" t="s">
        <v>158</v>
      </c>
      <c r="B33" s="26">
        <v>10501396.589999996</v>
      </c>
      <c r="C33" s="26">
        <v>1147656.1400000001</v>
      </c>
      <c r="D33" s="26">
        <v>11649052.729999995</v>
      </c>
      <c r="E33" s="26">
        <v>6113992.379999999</v>
      </c>
      <c r="F33" s="26">
        <v>6050256.3499999987</v>
      </c>
      <c r="G33" s="26">
        <f t="shared" si="0"/>
        <v>5535060.3499999959</v>
      </c>
    </row>
    <row r="34" spans="1:7" x14ac:dyDescent="0.2">
      <c r="A34" s="16" t="s">
        <v>159</v>
      </c>
      <c r="B34" s="26">
        <v>6756048.3299999991</v>
      </c>
      <c r="C34" s="26">
        <v>525218.64000000013</v>
      </c>
      <c r="D34" s="26">
        <v>7281266.9699999969</v>
      </c>
      <c r="E34" s="26">
        <v>3532778.0099999988</v>
      </c>
      <c r="F34" s="26">
        <v>3506330.5199999996</v>
      </c>
      <c r="G34" s="26">
        <f t="shared" si="0"/>
        <v>3748488.9599999981</v>
      </c>
    </row>
    <row r="35" spans="1:7" x14ac:dyDescent="0.2">
      <c r="A35" s="16" t="s">
        <v>160</v>
      </c>
      <c r="B35" s="26">
        <v>92197816.780000016</v>
      </c>
      <c r="C35" s="26">
        <v>6883625.5800000001</v>
      </c>
      <c r="D35" s="26">
        <v>99081442.360000029</v>
      </c>
      <c r="E35" s="26">
        <v>62212115.950000003</v>
      </c>
      <c r="F35" s="26">
        <v>61559534.589999996</v>
      </c>
      <c r="G35" s="26">
        <f t="shared" si="0"/>
        <v>36869326.410000026</v>
      </c>
    </row>
    <row r="36" spans="1:7" x14ac:dyDescent="0.2">
      <c r="A36" s="16" t="s">
        <v>161</v>
      </c>
      <c r="B36" s="26">
        <v>3791063.23</v>
      </c>
      <c r="C36" s="26">
        <v>-13865.680000000002</v>
      </c>
      <c r="D36" s="26">
        <v>3777197.5499999993</v>
      </c>
      <c r="E36" s="26">
        <v>2325007.5699999994</v>
      </c>
      <c r="F36" s="26">
        <v>2309437.7599999993</v>
      </c>
      <c r="G36" s="26">
        <f t="shared" si="0"/>
        <v>1452189.98</v>
      </c>
    </row>
    <row r="37" spans="1:7" x14ac:dyDescent="0.2">
      <c r="A37" s="16" t="s">
        <v>162</v>
      </c>
      <c r="B37" s="26">
        <v>14211200.77</v>
      </c>
      <c r="C37" s="26">
        <v>739161.19</v>
      </c>
      <c r="D37" s="26">
        <v>14950361.959999999</v>
      </c>
      <c r="E37" s="26">
        <v>9360442.1199999973</v>
      </c>
      <c r="F37" s="26">
        <v>9287931.7199999988</v>
      </c>
      <c r="G37" s="26">
        <f t="shared" si="0"/>
        <v>5589919.8400000017</v>
      </c>
    </row>
    <row r="38" spans="1:7" x14ac:dyDescent="0.2">
      <c r="A38" s="16" t="s">
        <v>163</v>
      </c>
      <c r="B38" s="26">
        <v>40257514.780000009</v>
      </c>
      <c r="C38" s="26">
        <v>1293968.5700000003</v>
      </c>
      <c r="D38" s="26">
        <v>41551483.350000016</v>
      </c>
      <c r="E38" s="26">
        <v>25077998.819999989</v>
      </c>
      <c r="F38" s="26">
        <v>24676365.999999993</v>
      </c>
      <c r="G38" s="26">
        <f t="shared" si="0"/>
        <v>16473484.530000027</v>
      </c>
    </row>
    <row r="39" spans="1:7" x14ac:dyDescent="0.2">
      <c r="A39" s="16" t="s">
        <v>164</v>
      </c>
      <c r="B39" s="26">
        <v>24166820.889999997</v>
      </c>
      <c r="C39" s="26">
        <v>10270850.969999999</v>
      </c>
      <c r="D39" s="26">
        <v>34437671.859999999</v>
      </c>
      <c r="E39" s="26">
        <v>14929588.319999998</v>
      </c>
      <c r="F39" s="26">
        <v>14783247.829999998</v>
      </c>
      <c r="G39" s="26">
        <f t="shared" si="0"/>
        <v>19508083.539999999</v>
      </c>
    </row>
    <row r="40" spans="1:7" x14ac:dyDescent="0.2">
      <c r="A40" s="16" t="s">
        <v>165</v>
      </c>
      <c r="B40" s="26">
        <v>118431651</v>
      </c>
      <c r="C40" s="26">
        <v>354743.13000000053</v>
      </c>
      <c r="D40" s="26">
        <v>118786394.13000001</v>
      </c>
      <c r="E40" s="26">
        <v>93118849.320000023</v>
      </c>
      <c r="F40" s="26">
        <v>92929003.590000018</v>
      </c>
      <c r="G40" s="26">
        <f t="shared" si="0"/>
        <v>25667544.809999987</v>
      </c>
    </row>
    <row r="41" spans="1:7" x14ac:dyDescent="0.2">
      <c r="A41" s="16" t="s">
        <v>166</v>
      </c>
      <c r="B41" s="26">
        <v>167858901.67000002</v>
      </c>
      <c r="C41" s="26">
        <v>13541416.369999997</v>
      </c>
      <c r="D41" s="26">
        <v>181400318.03999993</v>
      </c>
      <c r="E41" s="26">
        <v>94868731.419999987</v>
      </c>
      <c r="F41" s="26">
        <v>94357529.010000005</v>
      </c>
      <c r="G41" s="26">
        <f t="shared" si="0"/>
        <v>86531586.619999945</v>
      </c>
    </row>
    <row r="42" spans="1:7" x14ac:dyDescent="0.2">
      <c r="A42" s="16" t="s">
        <v>167</v>
      </c>
      <c r="B42" s="26">
        <v>15102205.699999997</v>
      </c>
      <c r="C42" s="26">
        <v>-4027.5400000000009</v>
      </c>
      <c r="D42" s="26">
        <v>15098178.159999998</v>
      </c>
      <c r="E42" s="26">
        <v>10089680.159999998</v>
      </c>
      <c r="F42" s="26">
        <v>9962592.4699999988</v>
      </c>
      <c r="G42" s="26">
        <f t="shared" si="0"/>
        <v>5008498</v>
      </c>
    </row>
    <row r="43" spans="1:7" x14ac:dyDescent="0.2">
      <c r="A43" s="16" t="s">
        <v>168</v>
      </c>
      <c r="B43" s="26">
        <v>123676881.67</v>
      </c>
      <c r="C43" s="26">
        <v>114830366.59000002</v>
      </c>
      <c r="D43" s="26">
        <v>238507248.25999999</v>
      </c>
      <c r="E43" s="26">
        <v>115417164.56</v>
      </c>
      <c r="F43" s="26">
        <v>112697825</v>
      </c>
      <c r="G43" s="26">
        <f t="shared" si="0"/>
        <v>123090083.69999999</v>
      </c>
    </row>
    <row r="44" spans="1:7" x14ac:dyDescent="0.2">
      <c r="A44" s="16" t="s">
        <v>169</v>
      </c>
      <c r="B44" s="26">
        <v>105896401.92</v>
      </c>
      <c r="C44" s="26">
        <v>16927193.449999999</v>
      </c>
      <c r="D44" s="26">
        <v>122823595.37</v>
      </c>
      <c r="E44" s="26">
        <v>65123406.739999995</v>
      </c>
      <c r="F44" s="26">
        <v>64194836.529999994</v>
      </c>
      <c r="G44" s="26">
        <f t="shared" si="0"/>
        <v>57700188.63000001</v>
      </c>
    </row>
    <row r="45" spans="1:7" x14ac:dyDescent="0.2">
      <c r="A45" s="16" t="s">
        <v>170</v>
      </c>
      <c r="B45" s="26">
        <v>161427956.82999998</v>
      </c>
      <c r="C45" s="26">
        <v>285249521.07999998</v>
      </c>
      <c r="D45" s="26">
        <v>446677477.91000003</v>
      </c>
      <c r="E45" s="26">
        <v>158627438.32999998</v>
      </c>
      <c r="F45" s="26">
        <v>157315073.68000001</v>
      </c>
      <c r="G45" s="26">
        <f t="shared" si="0"/>
        <v>288050039.58000004</v>
      </c>
    </row>
    <row r="46" spans="1:7" x14ac:dyDescent="0.2">
      <c r="A46" s="16" t="s">
        <v>171</v>
      </c>
      <c r="B46" s="26">
        <v>1600104.1199999999</v>
      </c>
      <c r="C46" s="26">
        <v>-751531.64</v>
      </c>
      <c r="D46" s="26">
        <v>848572.48</v>
      </c>
      <c r="E46" s="26">
        <v>532037.48</v>
      </c>
      <c r="F46" s="26">
        <v>532037.48</v>
      </c>
      <c r="G46" s="26">
        <f t="shared" si="0"/>
        <v>316535</v>
      </c>
    </row>
    <row r="47" spans="1:7" x14ac:dyDescent="0.2">
      <c r="A47" s="16" t="s">
        <v>172</v>
      </c>
      <c r="B47" s="26">
        <v>25000000</v>
      </c>
      <c r="C47" s="26">
        <v>26293943.259999998</v>
      </c>
      <c r="D47" s="26">
        <v>51293943.259999998</v>
      </c>
      <c r="E47" s="26">
        <v>27527989.23</v>
      </c>
      <c r="F47" s="26">
        <v>27418253.23</v>
      </c>
      <c r="G47" s="26">
        <f t="shared" si="0"/>
        <v>23765954.029999997</v>
      </c>
    </row>
    <row r="48" spans="1:7" x14ac:dyDescent="0.2">
      <c r="A48" s="16" t="s">
        <v>173</v>
      </c>
      <c r="B48" s="26">
        <v>81589274.450000003</v>
      </c>
      <c r="C48" s="26">
        <v>4867952.21</v>
      </c>
      <c r="D48" s="26">
        <v>86457226.659999967</v>
      </c>
      <c r="E48" s="26">
        <v>51946624.489999995</v>
      </c>
      <c r="F48" s="26">
        <v>51566392.729999997</v>
      </c>
      <c r="G48" s="26">
        <f t="shared" si="0"/>
        <v>34510602.169999972</v>
      </c>
    </row>
    <row r="49" spans="1:7" x14ac:dyDescent="0.2">
      <c r="A49" s="16" t="s">
        <v>174</v>
      </c>
      <c r="B49" s="26">
        <v>9048464.7100000009</v>
      </c>
      <c r="C49" s="26">
        <v>-3044.629999999996</v>
      </c>
      <c r="D49" s="26">
        <v>9045420.0800000001</v>
      </c>
      <c r="E49" s="26">
        <v>6054570.5200000014</v>
      </c>
      <c r="F49" s="26">
        <v>5974079.4500000011</v>
      </c>
      <c r="G49" s="26">
        <f t="shared" si="0"/>
        <v>2990849.5599999987</v>
      </c>
    </row>
    <row r="50" spans="1:7" x14ac:dyDescent="0.2">
      <c r="A50" s="16" t="s">
        <v>175</v>
      </c>
      <c r="B50" s="26">
        <v>57672510.219999999</v>
      </c>
      <c r="C50" s="26">
        <v>42054479.469999999</v>
      </c>
      <c r="D50" s="26">
        <v>99726989.689999998</v>
      </c>
      <c r="E50" s="26">
        <v>64637904.450000003</v>
      </c>
      <c r="F50" s="26">
        <v>62843273.489999995</v>
      </c>
      <c r="G50" s="26">
        <f t="shared" si="0"/>
        <v>35089085.239999995</v>
      </c>
    </row>
    <row r="51" spans="1:7" x14ac:dyDescent="0.2">
      <c r="A51" s="16" t="s">
        <v>176</v>
      </c>
      <c r="B51" s="26">
        <v>43920567.489999995</v>
      </c>
      <c r="C51" s="26">
        <v>39496668.849999987</v>
      </c>
      <c r="D51" s="26">
        <v>83417236.340000018</v>
      </c>
      <c r="E51" s="26">
        <v>40013376.649999999</v>
      </c>
      <c r="F51" s="26">
        <v>39615721.769999988</v>
      </c>
      <c r="G51" s="26">
        <f t="shared" si="0"/>
        <v>43403859.69000002</v>
      </c>
    </row>
    <row r="52" spans="1:7" x14ac:dyDescent="0.2">
      <c r="A52" s="16" t="s">
        <v>177</v>
      </c>
      <c r="B52" s="26">
        <v>6941502.080000001</v>
      </c>
      <c r="C52" s="26">
        <v>31197735.009999998</v>
      </c>
      <c r="D52" s="26">
        <v>38139237.089999989</v>
      </c>
      <c r="E52" s="26">
        <v>10080112.259999998</v>
      </c>
      <c r="F52" s="26">
        <v>9407426.0799999982</v>
      </c>
      <c r="G52" s="26">
        <f t="shared" si="0"/>
        <v>28059124.829999991</v>
      </c>
    </row>
    <row r="53" spans="1:7" x14ac:dyDescent="0.2">
      <c r="A53" s="16" t="s">
        <v>178</v>
      </c>
      <c r="B53" s="26">
        <v>115977838.05999997</v>
      </c>
      <c r="C53" s="26">
        <v>83133370.230000019</v>
      </c>
      <c r="D53" s="26">
        <v>199111208.28999993</v>
      </c>
      <c r="E53" s="26">
        <v>80703203.62000002</v>
      </c>
      <c r="F53" s="26">
        <v>78892558.100000039</v>
      </c>
      <c r="G53" s="26">
        <f t="shared" si="0"/>
        <v>118408004.66999991</v>
      </c>
    </row>
    <row r="54" spans="1:7" x14ac:dyDescent="0.2">
      <c r="A54" s="16" t="s">
        <v>179</v>
      </c>
      <c r="B54" s="26">
        <v>95942393.869999975</v>
      </c>
      <c r="C54" s="26">
        <v>72922963.549999982</v>
      </c>
      <c r="D54" s="26">
        <v>168865357.41999996</v>
      </c>
      <c r="E54" s="26">
        <v>90765220.340000004</v>
      </c>
      <c r="F54" s="26">
        <v>90292081.220000029</v>
      </c>
      <c r="G54" s="26">
        <f t="shared" si="0"/>
        <v>78100137.079999954</v>
      </c>
    </row>
    <row r="55" spans="1:7" x14ac:dyDescent="0.2">
      <c r="A55" s="16" t="s">
        <v>180</v>
      </c>
      <c r="B55" s="26">
        <v>179608352.67999998</v>
      </c>
      <c r="C55" s="26">
        <v>362920693.04000002</v>
      </c>
      <c r="D55" s="26">
        <v>542529045.72000015</v>
      </c>
      <c r="E55" s="26">
        <v>221599405.79000002</v>
      </c>
      <c r="F55" s="26">
        <v>221008410.71000004</v>
      </c>
      <c r="G55" s="26">
        <f t="shared" si="0"/>
        <v>320929639.93000013</v>
      </c>
    </row>
    <row r="56" spans="1:7" x14ac:dyDescent="0.2">
      <c r="A56" s="16" t="s">
        <v>181</v>
      </c>
      <c r="B56" s="26">
        <v>1378739511.0699999</v>
      </c>
      <c r="C56" s="26">
        <v>1607477719.7399991</v>
      </c>
      <c r="D56" s="26">
        <v>2986217230.809999</v>
      </c>
      <c r="E56" s="26">
        <v>773135003.94000006</v>
      </c>
      <c r="F56" s="26">
        <v>757761391.59000003</v>
      </c>
      <c r="G56" s="26">
        <f t="shared" si="0"/>
        <v>2213082226.8699989</v>
      </c>
    </row>
    <row r="57" spans="1:7" x14ac:dyDescent="0.2">
      <c r="A57" s="16" t="s">
        <v>182</v>
      </c>
      <c r="B57" s="26">
        <v>96235596.829999983</v>
      </c>
      <c r="C57" s="26">
        <v>29421919.150000002</v>
      </c>
      <c r="D57" s="26">
        <v>125657515.98</v>
      </c>
      <c r="E57" s="26">
        <v>88756138.920000002</v>
      </c>
      <c r="F57" s="26">
        <v>87658481.839999974</v>
      </c>
      <c r="G57" s="26">
        <f t="shared" si="0"/>
        <v>36901377.060000002</v>
      </c>
    </row>
    <row r="58" spans="1:7" x14ac:dyDescent="0.2">
      <c r="A58" s="16" t="s">
        <v>183</v>
      </c>
      <c r="B58" s="26">
        <v>213384371.46000001</v>
      </c>
      <c r="C58" s="26">
        <v>-172255687.03999999</v>
      </c>
      <c r="D58" s="26">
        <v>41128684.419999994</v>
      </c>
      <c r="E58" s="26">
        <v>0</v>
      </c>
      <c r="F58" s="26">
        <v>0</v>
      </c>
      <c r="G58" s="26">
        <f t="shared" si="0"/>
        <v>41128684.419999994</v>
      </c>
    </row>
    <row r="59" spans="1:7" x14ac:dyDescent="0.2">
      <c r="A59" s="16" t="s">
        <v>184</v>
      </c>
      <c r="B59" s="26">
        <v>161281956.53000006</v>
      </c>
      <c r="C59" s="26">
        <v>-17117817.34</v>
      </c>
      <c r="D59" s="26">
        <v>144164139.19000003</v>
      </c>
      <c r="E59" s="26">
        <v>109592210.80999996</v>
      </c>
      <c r="F59" s="26">
        <v>108236671.52999994</v>
      </c>
      <c r="G59" s="26">
        <f t="shared" si="0"/>
        <v>34571928.38000007</v>
      </c>
    </row>
    <row r="60" spans="1:7" x14ac:dyDescent="0.2">
      <c r="A60" s="16" t="s">
        <v>185</v>
      </c>
      <c r="B60" s="26">
        <v>231544825.32000002</v>
      </c>
      <c r="C60" s="26">
        <v>-27949815.230000004</v>
      </c>
      <c r="D60" s="26">
        <v>203595010.09</v>
      </c>
      <c r="E60" s="26">
        <v>144344325.39000002</v>
      </c>
      <c r="F60" s="26">
        <v>144344325.39000002</v>
      </c>
      <c r="G60" s="26">
        <f t="shared" si="0"/>
        <v>59250684.699999988</v>
      </c>
    </row>
    <row r="61" spans="1:7" x14ac:dyDescent="0.2">
      <c r="A61" s="16" t="s">
        <v>186</v>
      </c>
      <c r="B61" s="26">
        <v>111580774.41</v>
      </c>
      <c r="C61" s="26">
        <v>23903545.150000002</v>
      </c>
      <c r="D61" s="26">
        <v>135484319.56000003</v>
      </c>
      <c r="E61" s="26">
        <v>62848113.480000019</v>
      </c>
      <c r="F61" s="26">
        <v>62286037.5</v>
      </c>
      <c r="G61" s="26">
        <f t="shared" si="0"/>
        <v>72636206.080000013</v>
      </c>
    </row>
    <row r="62" spans="1:7" x14ac:dyDescent="0.2">
      <c r="A62" s="16" t="s">
        <v>187</v>
      </c>
      <c r="B62" s="26">
        <v>5425238.2200000007</v>
      </c>
      <c r="C62" s="26">
        <v>27715760.710000001</v>
      </c>
      <c r="D62" s="26">
        <v>33140998.93</v>
      </c>
      <c r="E62" s="26">
        <v>14277761</v>
      </c>
      <c r="F62" s="26">
        <v>13963373.050000001</v>
      </c>
      <c r="G62" s="26">
        <f t="shared" si="0"/>
        <v>18863237.93</v>
      </c>
    </row>
    <row r="63" spans="1:7" x14ac:dyDescent="0.2">
      <c r="A63" s="16" t="s">
        <v>188</v>
      </c>
      <c r="B63" s="26">
        <v>14890535.440000005</v>
      </c>
      <c r="C63" s="26">
        <v>2779080.08</v>
      </c>
      <c r="D63" s="26">
        <v>17669615.520000007</v>
      </c>
      <c r="E63" s="26">
        <v>9600777.3100000005</v>
      </c>
      <c r="F63" s="26">
        <v>9543698.7800000031</v>
      </c>
      <c r="G63" s="26">
        <f t="shared" si="0"/>
        <v>8068838.2100000065</v>
      </c>
    </row>
    <row r="64" spans="1:7" x14ac:dyDescent="0.2">
      <c r="A64" s="16" t="s">
        <v>212</v>
      </c>
      <c r="B64" s="26">
        <v>0</v>
      </c>
      <c r="C64" s="26">
        <v>2327695.4200000004</v>
      </c>
      <c r="D64" s="26">
        <v>2327695.4200000004</v>
      </c>
      <c r="E64" s="26">
        <v>14151.48</v>
      </c>
      <c r="F64" s="26">
        <v>2133.75</v>
      </c>
      <c r="G64" s="26">
        <f t="shared" si="0"/>
        <v>2313543.9400000004</v>
      </c>
    </row>
    <row r="65" spans="1:7" x14ac:dyDescent="0.2">
      <c r="A65" s="16" t="s">
        <v>189</v>
      </c>
      <c r="B65" s="26">
        <v>4995784.0399999991</v>
      </c>
      <c r="C65" s="26">
        <v>2481551.3499999992</v>
      </c>
      <c r="D65" s="26">
        <v>7477335.3900000015</v>
      </c>
      <c r="E65" s="26">
        <v>3480757.0799999987</v>
      </c>
      <c r="F65" s="26">
        <v>3236821.4899999988</v>
      </c>
      <c r="G65" s="26">
        <f t="shared" si="0"/>
        <v>3996578.3100000028</v>
      </c>
    </row>
    <row r="66" spans="1:7" x14ac:dyDescent="0.2">
      <c r="A66" s="16" t="s">
        <v>190</v>
      </c>
      <c r="B66" s="26">
        <v>17753385.830000002</v>
      </c>
      <c r="C66" s="26">
        <v>-1804503.7399999998</v>
      </c>
      <c r="D66" s="26">
        <v>15948882.090000002</v>
      </c>
      <c r="E66" s="26">
        <v>9762665.2699999996</v>
      </c>
      <c r="F66" s="26">
        <v>9667437.0199999996</v>
      </c>
      <c r="G66" s="26">
        <f t="shared" si="0"/>
        <v>6186216.8200000022</v>
      </c>
    </row>
    <row r="67" spans="1:7" x14ac:dyDescent="0.2">
      <c r="A67" s="16" t="s">
        <v>191</v>
      </c>
      <c r="B67" s="26">
        <v>3373591.9699999997</v>
      </c>
      <c r="C67" s="26">
        <v>11825.65</v>
      </c>
      <c r="D67" s="26">
        <v>3385417.6199999996</v>
      </c>
      <c r="E67" s="26">
        <v>2222190.3200000003</v>
      </c>
      <c r="F67" s="26">
        <v>2205880.0900000003</v>
      </c>
      <c r="G67" s="26">
        <f t="shared" si="0"/>
        <v>1163227.2999999993</v>
      </c>
    </row>
    <row r="68" spans="1:7" x14ac:dyDescent="0.2">
      <c r="A68" s="16" t="s">
        <v>192</v>
      </c>
      <c r="B68" s="26">
        <v>25005785</v>
      </c>
      <c r="C68" s="26">
        <v>25000000</v>
      </c>
      <c r="D68" s="26">
        <v>50005785</v>
      </c>
      <c r="E68" s="26">
        <v>46004820</v>
      </c>
      <c r="F68" s="26">
        <v>44004338</v>
      </c>
      <c r="G68" s="26">
        <f t="shared" si="0"/>
        <v>4000965</v>
      </c>
    </row>
    <row r="69" spans="1:7" x14ac:dyDescent="0.2">
      <c r="A69" s="16" t="s">
        <v>193</v>
      </c>
      <c r="B69" s="26">
        <v>109750135.59</v>
      </c>
      <c r="C69" s="26">
        <v>0</v>
      </c>
      <c r="D69" s="26">
        <v>109750135.59</v>
      </c>
      <c r="E69" s="26">
        <v>91458446.719999999</v>
      </c>
      <c r="F69" s="26">
        <v>82312602.079999998</v>
      </c>
      <c r="G69" s="26">
        <f t="shared" si="0"/>
        <v>18291688.870000005</v>
      </c>
    </row>
    <row r="70" spans="1:7" x14ac:dyDescent="0.2">
      <c r="A70" s="16" t="s">
        <v>194</v>
      </c>
      <c r="B70" s="26">
        <v>78811152</v>
      </c>
      <c r="C70" s="26">
        <v>94697946.490000024</v>
      </c>
      <c r="D70" s="26">
        <v>173509098.49000001</v>
      </c>
      <c r="E70" s="26">
        <v>104778252.31000002</v>
      </c>
      <c r="F70" s="26">
        <v>101152793.29000001</v>
      </c>
      <c r="G70" s="26">
        <f t="shared" si="0"/>
        <v>68730846.179999992</v>
      </c>
    </row>
    <row r="71" spans="1:7" x14ac:dyDescent="0.2">
      <c r="A71" s="16" t="s">
        <v>195</v>
      </c>
      <c r="B71" s="26">
        <v>151141066.78999999</v>
      </c>
      <c r="C71" s="26">
        <v>65872313</v>
      </c>
      <c r="D71" s="26">
        <v>217013379.78999999</v>
      </c>
      <c r="E71" s="26">
        <v>138363623</v>
      </c>
      <c r="F71" s="26">
        <v>125249367</v>
      </c>
      <c r="G71" s="26">
        <f t="shared" si="0"/>
        <v>78649756.789999992</v>
      </c>
    </row>
    <row r="72" spans="1:7" x14ac:dyDescent="0.2">
      <c r="A72" s="16" t="s">
        <v>196</v>
      </c>
      <c r="B72" s="26">
        <v>16047408</v>
      </c>
      <c r="C72" s="26">
        <v>13602548.199999999</v>
      </c>
      <c r="D72" s="26">
        <v>29649956.199999999</v>
      </c>
      <c r="E72" s="26">
        <v>25638104.199999999</v>
      </c>
      <c r="F72" s="26">
        <v>25638104.199999999</v>
      </c>
      <c r="G72" s="26">
        <f t="shared" si="0"/>
        <v>4011852</v>
      </c>
    </row>
    <row r="73" spans="1:7" x14ac:dyDescent="0.2">
      <c r="A73" s="16" t="s">
        <v>197</v>
      </c>
      <c r="B73" s="26">
        <v>0</v>
      </c>
      <c r="C73" s="26">
        <v>10971368</v>
      </c>
      <c r="D73" s="26">
        <v>10971368</v>
      </c>
      <c r="E73" s="26">
        <v>10971368</v>
      </c>
      <c r="F73" s="26">
        <v>10971368</v>
      </c>
      <c r="G73" s="26">
        <f t="shared" ref="G73:G84" si="1">D73-E73</f>
        <v>0</v>
      </c>
    </row>
    <row r="74" spans="1:7" x14ac:dyDescent="0.2">
      <c r="A74" s="16" t="s">
        <v>198</v>
      </c>
      <c r="B74" s="26">
        <v>67045949</v>
      </c>
      <c r="C74" s="26">
        <v>117959074.67</v>
      </c>
      <c r="D74" s="26">
        <v>185005023.67000002</v>
      </c>
      <c r="E74" s="26">
        <v>83989530.680000007</v>
      </c>
      <c r="F74" s="26">
        <v>78402368.680000007</v>
      </c>
      <c r="G74" s="26">
        <f t="shared" si="1"/>
        <v>101015492.99000001</v>
      </c>
    </row>
    <row r="75" spans="1:7" x14ac:dyDescent="0.2">
      <c r="A75" s="16" t="s">
        <v>199</v>
      </c>
      <c r="B75" s="26">
        <v>69252576</v>
      </c>
      <c r="C75" s="26">
        <v>12111684.429999998</v>
      </c>
      <c r="D75" s="26">
        <v>81364260.430000007</v>
      </c>
      <c r="E75" s="26">
        <v>70961809.020000011</v>
      </c>
      <c r="F75" s="26">
        <v>66040761.020000003</v>
      </c>
      <c r="G75" s="26">
        <f t="shared" si="1"/>
        <v>10402451.409999996</v>
      </c>
    </row>
    <row r="76" spans="1:7" x14ac:dyDescent="0.2">
      <c r="A76" s="16" t="s">
        <v>200</v>
      </c>
      <c r="B76" s="26">
        <v>22800167</v>
      </c>
      <c r="C76" s="26">
        <v>24064691.059999999</v>
      </c>
      <c r="D76" s="26">
        <v>46864858.060000002</v>
      </c>
      <c r="E76" s="26">
        <v>32414856.929999996</v>
      </c>
      <c r="F76" s="26">
        <v>32414856.929999996</v>
      </c>
      <c r="G76" s="26">
        <f t="shared" si="1"/>
        <v>14450001.130000006</v>
      </c>
    </row>
    <row r="77" spans="1:7" x14ac:dyDescent="0.2">
      <c r="A77" s="16" t="s">
        <v>201</v>
      </c>
      <c r="B77" s="26">
        <v>24357976</v>
      </c>
      <c r="C77" s="26">
        <v>5441828</v>
      </c>
      <c r="D77" s="26">
        <v>29799804</v>
      </c>
      <c r="E77" s="26">
        <v>25740148</v>
      </c>
      <c r="F77" s="26">
        <v>23710316</v>
      </c>
      <c r="G77" s="26">
        <f t="shared" si="1"/>
        <v>4059656</v>
      </c>
    </row>
    <row r="78" spans="1:7" x14ac:dyDescent="0.2">
      <c r="A78" s="16" t="s">
        <v>202</v>
      </c>
      <c r="B78" s="26">
        <v>111205650.75999999</v>
      </c>
      <c r="C78" s="26">
        <v>54691402.830000021</v>
      </c>
      <c r="D78" s="26">
        <v>165897053.58999997</v>
      </c>
      <c r="E78" s="26">
        <v>46628854.079999991</v>
      </c>
      <c r="F78" s="26">
        <v>46183212.93999999</v>
      </c>
      <c r="G78" s="26">
        <f t="shared" si="1"/>
        <v>119268199.50999999</v>
      </c>
    </row>
    <row r="79" spans="1:7" x14ac:dyDescent="0.2">
      <c r="A79" s="16" t="s">
        <v>203</v>
      </c>
      <c r="B79" s="26">
        <v>43084451.509999998</v>
      </c>
      <c r="C79" s="26">
        <v>6293498.8899999997</v>
      </c>
      <c r="D79" s="26">
        <v>49377950.399999999</v>
      </c>
      <c r="E79" s="26">
        <v>38825259.890000001</v>
      </c>
      <c r="F79" s="26">
        <v>38825259.890000001</v>
      </c>
      <c r="G79" s="26">
        <f t="shared" si="1"/>
        <v>10552690.509999998</v>
      </c>
    </row>
    <row r="80" spans="1:7" x14ac:dyDescent="0.2">
      <c r="A80" s="16" t="s">
        <v>204</v>
      </c>
      <c r="B80" s="26">
        <v>15937205</v>
      </c>
      <c r="C80" s="26">
        <v>0</v>
      </c>
      <c r="D80" s="26">
        <v>15937205</v>
      </c>
      <c r="E80" s="26">
        <v>13281010</v>
      </c>
      <c r="F80" s="26">
        <v>11952909</v>
      </c>
      <c r="G80" s="26">
        <f t="shared" si="1"/>
        <v>2656195</v>
      </c>
    </row>
    <row r="81" spans="1:7" x14ac:dyDescent="0.2">
      <c r="A81" s="16" t="s">
        <v>205</v>
      </c>
      <c r="B81" s="26">
        <v>0</v>
      </c>
      <c r="C81" s="26">
        <v>721500</v>
      </c>
      <c r="D81" s="26">
        <v>721500</v>
      </c>
      <c r="E81" s="26">
        <v>721500</v>
      </c>
      <c r="F81" s="26">
        <v>721500</v>
      </c>
      <c r="G81" s="26">
        <f t="shared" si="1"/>
        <v>0</v>
      </c>
    </row>
    <row r="82" spans="1:7" x14ac:dyDescent="0.2">
      <c r="A82" s="16" t="s">
        <v>206</v>
      </c>
      <c r="B82" s="26">
        <v>3642768</v>
      </c>
      <c r="C82" s="26">
        <v>0</v>
      </c>
      <c r="D82" s="26">
        <v>3642768</v>
      </c>
      <c r="E82" s="26">
        <v>3035640</v>
      </c>
      <c r="F82" s="26">
        <v>2732076</v>
      </c>
      <c r="G82" s="26">
        <f t="shared" si="1"/>
        <v>607128</v>
      </c>
    </row>
    <row r="83" spans="1:7" x14ac:dyDescent="0.2">
      <c r="A83" s="16" t="s">
        <v>207</v>
      </c>
      <c r="B83" s="26">
        <v>331797964.24000001</v>
      </c>
      <c r="C83" s="26">
        <v>189577131.90000004</v>
      </c>
      <c r="D83" s="26">
        <v>521375096.13999999</v>
      </c>
      <c r="E83" s="26">
        <v>337756948.26999998</v>
      </c>
      <c r="F83" s="26">
        <v>313166054.29000002</v>
      </c>
      <c r="G83" s="26">
        <f t="shared" si="1"/>
        <v>183618147.87</v>
      </c>
    </row>
    <row r="84" spans="1:7" x14ac:dyDescent="0.2">
      <c r="A84" s="16" t="s">
        <v>208</v>
      </c>
      <c r="B84" s="26">
        <v>37447130.049999997</v>
      </c>
      <c r="C84" s="26">
        <v>3452431.99</v>
      </c>
      <c r="D84" s="26">
        <v>40899562.039999999</v>
      </c>
      <c r="E84" s="26">
        <v>23544518.879999999</v>
      </c>
      <c r="F84" s="26">
        <v>23125227.780000001</v>
      </c>
      <c r="G84" s="26">
        <f t="shared" si="1"/>
        <v>17355043.16</v>
      </c>
    </row>
    <row r="85" spans="1:7" x14ac:dyDescent="0.2">
      <c r="A85" s="16"/>
      <c r="B85" s="7"/>
      <c r="C85" s="7"/>
      <c r="D85" s="7"/>
      <c r="E85" s="7"/>
      <c r="F85" s="7"/>
      <c r="G85" s="7"/>
    </row>
    <row r="86" spans="1:7" ht="10.5" x14ac:dyDescent="0.25">
      <c r="A86" s="45" t="s">
        <v>77</v>
      </c>
      <c r="B86" s="21">
        <f>SUM(B7:B84)</f>
        <v>7835165415.999999</v>
      </c>
      <c r="C86" s="21">
        <f>SUM(C7:C84)</f>
        <v>3440244576.5899992</v>
      </c>
      <c r="D86" s="21">
        <f>SUM(D7:D84)</f>
        <v>11275409992.59</v>
      </c>
      <c r="E86" s="21">
        <f>SUM(E7:E84)</f>
        <v>5380263333.500001</v>
      </c>
      <c r="F86" s="21">
        <f>SUM(F7:F84)</f>
        <v>5239837764.1399994</v>
      </c>
      <c r="G86" s="21">
        <f>SUM(G7:G84)</f>
        <v>5895146659.0900002</v>
      </c>
    </row>
    <row r="87" spans="1:7" ht="10.5" x14ac:dyDescent="0.25">
      <c r="A87" s="52"/>
      <c r="B87" s="53"/>
      <c r="C87" s="53"/>
      <c r="D87" s="53"/>
      <c r="E87" s="53"/>
      <c r="F87" s="53"/>
      <c r="G87" s="53"/>
    </row>
    <row r="88" spans="1:7" ht="10.5" x14ac:dyDescent="0.25">
      <c r="A88" s="52"/>
      <c r="B88" s="53"/>
      <c r="C88" s="53"/>
      <c r="D88" s="53"/>
      <c r="E88" s="53"/>
      <c r="F88" s="53"/>
      <c r="G88" s="53"/>
    </row>
    <row r="89" spans="1:7" ht="10.5" x14ac:dyDescent="0.25">
      <c r="A89" s="52"/>
      <c r="B89" s="53"/>
      <c r="C89" s="53"/>
      <c r="D89" s="53"/>
      <c r="E89" s="53"/>
      <c r="F89" s="53"/>
      <c r="G89" s="53"/>
    </row>
    <row r="90" spans="1:7" ht="10.5" x14ac:dyDescent="0.25">
      <c r="A90" s="52"/>
      <c r="B90" s="53"/>
      <c r="C90" s="53"/>
      <c r="D90" s="53"/>
      <c r="E90" s="53"/>
      <c r="F90" s="53"/>
      <c r="G90" s="53"/>
    </row>
    <row r="93" spans="1:7" ht="45" customHeight="1" x14ac:dyDescent="0.25">
      <c r="A93" s="64" t="s">
        <v>213</v>
      </c>
      <c r="B93" s="65"/>
      <c r="C93" s="65"/>
      <c r="D93" s="65"/>
      <c r="E93" s="65"/>
      <c r="F93" s="65"/>
      <c r="G93" s="66"/>
    </row>
    <row r="94" spans="1:7" x14ac:dyDescent="0.2">
      <c r="A94" s="2"/>
      <c r="B94" s="46"/>
      <c r="C94" s="46"/>
      <c r="D94" s="46"/>
      <c r="E94" s="46"/>
      <c r="F94" s="46"/>
      <c r="G94" s="47"/>
    </row>
    <row r="95" spans="1:7" ht="10.5" x14ac:dyDescent="0.2">
      <c r="A95" s="32"/>
      <c r="B95" s="13" t="s">
        <v>0</v>
      </c>
      <c r="C95" s="14"/>
      <c r="D95" s="14"/>
      <c r="E95" s="14"/>
      <c r="F95" s="15"/>
      <c r="G95" s="60" t="s">
        <v>7</v>
      </c>
    </row>
    <row r="96" spans="1:7" ht="21" x14ac:dyDescent="0.2">
      <c r="A96" s="33" t="s">
        <v>1</v>
      </c>
      <c r="B96" s="3" t="s">
        <v>2</v>
      </c>
      <c r="C96" s="3" t="s">
        <v>3</v>
      </c>
      <c r="D96" s="3" t="s">
        <v>4</v>
      </c>
      <c r="E96" s="3" t="s">
        <v>5</v>
      </c>
      <c r="F96" s="3" t="s">
        <v>6</v>
      </c>
      <c r="G96" s="61"/>
    </row>
    <row r="97" spans="1:7" ht="10.5" x14ac:dyDescent="0.2">
      <c r="A97" s="34"/>
      <c r="B97" s="4">
        <v>1</v>
      </c>
      <c r="C97" s="4">
        <v>2</v>
      </c>
      <c r="D97" s="4" t="s">
        <v>8</v>
      </c>
      <c r="E97" s="4">
        <v>4</v>
      </c>
      <c r="F97" s="4">
        <v>5</v>
      </c>
      <c r="G97" s="4" t="s">
        <v>9</v>
      </c>
    </row>
    <row r="98" spans="1:7" x14ac:dyDescent="0.2">
      <c r="A98" s="48"/>
      <c r="B98" s="10"/>
      <c r="C98" s="10"/>
      <c r="D98" s="10"/>
      <c r="E98" s="10"/>
      <c r="F98" s="10"/>
      <c r="G98" s="10"/>
    </row>
    <row r="99" spans="1:7" x14ac:dyDescent="0.2">
      <c r="A99" s="16" t="s">
        <v>81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6">
        <f t="shared" ref="G99:G102" si="2">D99-E99</f>
        <v>0</v>
      </c>
    </row>
    <row r="100" spans="1:7" x14ac:dyDescent="0.2">
      <c r="A100" s="16" t="s">
        <v>82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6">
        <f t="shared" si="2"/>
        <v>0</v>
      </c>
    </row>
    <row r="101" spans="1:7" x14ac:dyDescent="0.2">
      <c r="A101" s="16" t="s">
        <v>83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6">
        <f t="shared" si="2"/>
        <v>0</v>
      </c>
    </row>
    <row r="102" spans="1:7" x14ac:dyDescent="0.2">
      <c r="A102" s="16" t="s">
        <v>84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6">
        <f t="shared" si="2"/>
        <v>0</v>
      </c>
    </row>
    <row r="103" spans="1:7" x14ac:dyDescent="0.2">
      <c r="A103" s="2"/>
      <c r="B103" s="28"/>
      <c r="C103" s="28"/>
      <c r="D103" s="28"/>
      <c r="E103" s="28"/>
      <c r="F103" s="28"/>
      <c r="G103" s="28"/>
    </row>
    <row r="104" spans="1:7" ht="10.5" x14ac:dyDescent="0.25">
      <c r="A104" s="45" t="s">
        <v>77</v>
      </c>
      <c r="B104" s="21">
        <f t="shared" ref="B104:G104" si="3">SUM(B99:B102)</f>
        <v>0</v>
      </c>
      <c r="C104" s="21">
        <f t="shared" si="3"/>
        <v>0</v>
      </c>
      <c r="D104" s="21">
        <f t="shared" si="3"/>
        <v>0</v>
      </c>
      <c r="E104" s="21">
        <f t="shared" si="3"/>
        <v>0</v>
      </c>
      <c r="F104" s="21">
        <f t="shared" si="3"/>
        <v>0</v>
      </c>
      <c r="G104" s="21">
        <f t="shared" si="3"/>
        <v>0</v>
      </c>
    </row>
    <row r="107" spans="1:7" ht="45" customHeight="1" x14ac:dyDescent="0.25">
      <c r="A107" s="57" t="s">
        <v>214</v>
      </c>
      <c r="B107" s="58"/>
      <c r="C107" s="58"/>
      <c r="D107" s="58"/>
      <c r="E107" s="58"/>
      <c r="F107" s="58"/>
      <c r="G107" s="59"/>
    </row>
    <row r="108" spans="1:7" ht="10.5" x14ac:dyDescent="0.2">
      <c r="A108" s="32"/>
      <c r="B108" s="13" t="s">
        <v>0</v>
      </c>
      <c r="C108" s="14"/>
      <c r="D108" s="14"/>
      <c r="E108" s="14"/>
      <c r="F108" s="15"/>
      <c r="G108" s="60" t="s">
        <v>7</v>
      </c>
    </row>
    <row r="109" spans="1:7" ht="21" x14ac:dyDescent="0.2">
      <c r="A109" s="33" t="s">
        <v>1</v>
      </c>
      <c r="B109" s="3" t="s">
        <v>2</v>
      </c>
      <c r="C109" s="3" t="s">
        <v>3</v>
      </c>
      <c r="D109" s="3" t="s">
        <v>4</v>
      </c>
      <c r="E109" s="3" t="s">
        <v>5</v>
      </c>
      <c r="F109" s="3" t="s">
        <v>6</v>
      </c>
      <c r="G109" s="61"/>
    </row>
    <row r="110" spans="1:7" ht="10.5" x14ac:dyDescent="0.2">
      <c r="A110" s="34"/>
      <c r="B110" s="4">
        <v>1</v>
      </c>
      <c r="C110" s="4">
        <v>2</v>
      </c>
      <c r="D110" s="4" t="s">
        <v>8</v>
      </c>
      <c r="E110" s="4">
        <v>4</v>
      </c>
      <c r="F110" s="4">
        <v>5</v>
      </c>
      <c r="G110" s="4" t="s">
        <v>9</v>
      </c>
    </row>
    <row r="111" spans="1:7" x14ac:dyDescent="0.2">
      <c r="A111" s="48"/>
      <c r="B111" s="10"/>
      <c r="C111" s="10"/>
      <c r="D111" s="10"/>
      <c r="E111" s="10"/>
      <c r="F111" s="10"/>
      <c r="G111" s="10"/>
    </row>
    <row r="112" spans="1:7" ht="20" x14ac:dyDescent="0.2">
      <c r="A112" s="49" t="s">
        <v>85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</row>
    <row r="113" spans="1:7" x14ac:dyDescent="0.2">
      <c r="A113" s="49"/>
      <c r="B113" s="27"/>
      <c r="C113" s="27"/>
      <c r="D113" s="27"/>
      <c r="E113" s="27"/>
      <c r="F113" s="27"/>
      <c r="G113" s="27"/>
    </row>
    <row r="114" spans="1:7" x14ac:dyDescent="0.2">
      <c r="A114" s="49" t="s">
        <v>86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</row>
    <row r="115" spans="1:7" x14ac:dyDescent="0.2">
      <c r="A115" s="49"/>
      <c r="B115" s="27"/>
      <c r="C115" s="27"/>
      <c r="D115" s="27"/>
      <c r="E115" s="27"/>
      <c r="F115" s="27"/>
      <c r="G115" s="27"/>
    </row>
    <row r="116" spans="1:7" ht="20" x14ac:dyDescent="0.2">
      <c r="A116" s="49" t="s">
        <v>87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</row>
    <row r="117" spans="1:7" x14ac:dyDescent="0.2">
      <c r="A117" s="49"/>
      <c r="B117" s="27"/>
      <c r="C117" s="27"/>
      <c r="D117" s="27"/>
      <c r="E117" s="27"/>
      <c r="F117" s="27"/>
      <c r="G117" s="27"/>
    </row>
    <row r="118" spans="1:7" ht="20" x14ac:dyDescent="0.2">
      <c r="A118" s="49" t="s">
        <v>88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</row>
    <row r="119" spans="1:7" x14ac:dyDescent="0.2">
      <c r="A119" s="49"/>
      <c r="B119" s="27"/>
      <c r="C119" s="27"/>
      <c r="D119" s="27"/>
      <c r="E119" s="27"/>
      <c r="F119" s="27"/>
      <c r="G119" s="27"/>
    </row>
    <row r="120" spans="1:7" ht="20" x14ac:dyDescent="0.2">
      <c r="A120" s="49" t="s">
        <v>89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</row>
    <row r="121" spans="1:7" x14ac:dyDescent="0.2">
      <c r="A121" s="49"/>
      <c r="B121" s="27"/>
      <c r="C121" s="27"/>
      <c r="D121" s="27"/>
      <c r="E121" s="27"/>
      <c r="F121" s="27"/>
      <c r="G121" s="27"/>
    </row>
    <row r="122" spans="1:7" ht="20" x14ac:dyDescent="0.2">
      <c r="A122" s="49" t="s">
        <v>90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</row>
    <row r="123" spans="1:7" x14ac:dyDescent="0.2">
      <c r="A123" s="49"/>
      <c r="B123" s="27"/>
      <c r="C123" s="27"/>
      <c r="D123" s="27"/>
      <c r="E123" s="27"/>
      <c r="F123" s="27"/>
      <c r="G123" s="27"/>
    </row>
    <row r="124" spans="1:7" x14ac:dyDescent="0.2">
      <c r="A124" s="49" t="s">
        <v>91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</row>
    <row r="125" spans="1:7" x14ac:dyDescent="0.2">
      <c r="A125" s="50"/>
      <c r="B125" s="28"/>
      <c r="C125" s="28"/>
      <c r="D125" s="28"/>
      <c r="E125" s="28"/>
      <c r="F125" s="28"/>
      <c r="G125" s="28"/>
    </row>
    <row r="126" spans="1:7" ht="10.5" x14ac:dyDescent="0.25">
      <c r="A126" s="51" t="s">
        <v>77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</row>
    <row r="138" spans="1:7" ht="10.5" x14ac:dyDescent="0.25">
      <c r="A138" s="29"/>
      <c r="B138" s="30"/>
      <c r="C138" s="30"/>
      <c r="D138" s="30"/>
      <c r="E138" s="30"/>
      <c r="F138" s="30"/>
      <c r="G138" s="30"/>
    </row>
    <row r="139" spans="1:7" ht="10.5" x14ac:dyDescent="0.25">
      <c r="A139" s="23" t="s">
        <v>128</v>
      </c>
      <c r="B139" s="30"/>
      <c r="C139" s="30"/>
      <c r="D139" s="62" t="s">
        <v>129</v>
      </c>
      <c r="E139" s="62"/>
      <c r="F139" s="62"/>
    </row>
    <row r="140" spans="1:7" ht="10.5" x14ac:dyDescent="0.25">
      <c r="A140" s="25" t="s">
        <v>130</v>
      </c>
      <c r="B140" s="30"/>
      <c r="C140" s="30"/>
      <c r="D140" s="63" t="s">
        <v>131</v>
      </c>
      <c r="E140" s="63"/>
      <c r="F140" s="63"/>
    </row>
  </sheetData>
  <sheetProtection formatCells="0" formatColumns="0" formatRows="0" insertRows="0" deleteRows="0" autoFilter="0"/>
  <mergeCells count="8">
    <mergeCell ref="A1:G1"/>
    <mergeCell ref="A93:G93"/>
    <mergeCell ref="A107:G107"/>
    <mergeCell ref="D139:F139"/>
    <mergeCell ref="D140:F140"/>
    <mergeCell ref="G3:G4"/>
    <mergeCell ref="G95:G96"/>
    <mergeCell ref="G108:G109"/>
  </mergeCells>
  <printOptions horizontalCentered="1"/>
  <pageMargins left="0.7" right="0.7" top="0.75" bottom="0.75" header="0.3" footer="0.3"/>
  <pageSetup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workbookViewId="0">
      <selection sqref="A1:G1"/>
    </sheetView>
  </sheetViews>
  <sheetFormatPr baseColWidth="10" defaultColWidth="12" defaultRowHeight="10" x14ac:dyDescent="0.2"/>
  <cols>
    <col min="1" max="1" width="65.77734375" style="1" customWidth="1"/>
    <col min="2" max="7" width="18.33203125" style="1" customWidth="1"/>
    <col min="8" max="16384" width="12" style="1"/>
  </cols>
  <sheetData>
    <row r="1" spans="1:7" ht="45" customHeight="1" x14ac:dyDescent="0.25">
      <c r="A1" s="57" t="s">
        <v>215</v>
      </c>
      <c r="B1" s="67"/>
      <c r="C1" s="67"/>
      <c r="D1" s="67"/>
      <c r="E1" s="67"/>
      <c r="F1" s="67"/>
      <c r="G1" s="68"/>
    </row>
    <row r="2" spans="1:7" ht="10.5" x14ac:dyDescent="0.2">
      <c r="A2" s="32"/>
      <c r="B2" s="13" t="s">
        <v>0</v>
      </c>
      <c r="C2" s="14"/>
      <c r="D2" s="14"/>
      <c r="E2" s="14"/>
      <c r="F2" s="15"/>
      <c r="G2" s="60" t="s">
        <v>7</v>
      </c>
    </row>
    <row r="3" spans="1:7" ht="25" customHeight="1" x14ac:dyDescent="0.2">
      <c r="A3" s="3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ht="10.5" x14ac:dyDescent="0.2">
      <c r="A4" s="3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54"/>
      <c r="B5" s="5"/>
      <c r="C5" s="5"/>
      <c r="D5" s="5"/>
      <c r="E5" s="5"/>
      <c r="F5" s="5"/>
      <c r="G5" s="5"/>
    </row>
    <row r="6" spans="1:7" ht="10.5" x14ac:dyDescent="0.25">
      <c r="A6" s="12" t="s">
        <v>92</v>
      </c>
      <c r="B6" s="19">
        <f t="shared" ref="B6:G6" si="0">SUM(B7:B14)</f>
        <v>4163105908.7600012</v>
      </c>
      <c r="C6" s="19">
        <f t="shared" si="0"/>
        <v>34514087.319999397</v>
      </c>
      <c r="D6" s="19">
        <f t="shared" si="0"/>
        <v>4197619996.0800014</v>
      </c>
      <c r="E6" s="19">
        <f t="shared" si="0"/>
        <v>2361840826.2999992</v>
      </c>
      <c r="F6" s="19">
        <f t="shared" si="0"/>
        <v>2306941479.3299999</v>
      </c>
      <c r="G6" s="19">
        <f t="shared" si="0"/>
        <v>1835779169.7800024</v>
      </c>
    </row>
    <row r="7" spans="1:7" x14ac:dyDescent="0.2">
      <c r="A7" s="55" t="s">
        <v>93</v>
      </c>
      <c r="B7" s="26">
        <v>26532103.779999994</v>
      </c>
      <c r="C7" s="26">
        <v>-429058.94999999995</v>
      </c>
      <c r="D7" s="26">
        <v>26103044.829999994</v>
      </c>
      <c r="E7" s="26">
        <v>16813528.510000005</v>
      </c>
      <c r="F7" s="26">
        <v>16670813.640000001</v>
      </c>
      <c r="G7" s="26">
        <f t="shared" ref="G7:G14" si="1">D7-E7</f>
        <v>9289516.3199999891</v>
      </c>
    </row>
    <row r="8" spans="1:7" x14ac:dyDescent="0.2">
      <c r="A8" s="55" t="s">
        <v>94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f t="shared" si="1"/>
        <v>0</v>
      </c>
    </row>
    <row r="9" spans="1:7" x14ac:dyDescent="0.2">
      <c r="A9" s="55" t="s">
        <v>95</v>
      </c>
      <c r="B9" s="26">
        <v>464439515.11999971</v>
      </c>
      <c r="C9" s="26">
        <v>-132815365.31999993</v>
      </c>
      <c r="D9" s="26">
        <v>331624149.80000001</v>
      </c>
      <c r="E9" s="26">
        <v>217419290.06999993</v>
      </c>
      <c r="F9" s="26">
        <v>214084616.74999988</v>
      </c>
      <c r="G9" s="26">
        <f t="shared" si="1"/>
        <v>114204859.73000008</v>
      </c>
    </row>
    <row r="10" spans="1:7" x14ac:dyDescent="0.2">
      <c r="A10" s="55" t="s">
        <v>96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f t="shared" si="1"/>
        <v>0</v>
      </c>
    </row>
    <row r="11" spans="1:7" x14ac:dyDescent="0.2">
      <c r="A11" s="55" t="s">
        <v>97</v>
      </c>
      <c r="B11" s="26">
        <v>383622810.09999996</v>
      </c>
      <c r="C11" s="26">
        <v>-10562080.420000002</v>
      </c>
      <c r="D11" s="26">
        <v>373060729.68000001</v>
      </c>
      <c r="E11" s="26">
        <v>257318582.28999999</v>
      </c>
      <c r="F11" s="26">
        <v>254677102.48999998</v>
      </c>
      <c r="G11" s="26">
        <f t="shared" si="1"/>
        <v>115742147.39000002</v>
      </c>
    </row>
    <row r="12" spans="1:7" x14ac:dyDescent="0.2">
      <c r="A12" s="55" t="s">
        <v>98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f t="shared" si="1"/>
        <v>0</v>
      </c>
    </row>
    <row r="13" spans="1:7" x14ac:dyDescent="0.2">
      <c r="A13" s="55" t="s">
        <v>99</v>
      </c>
      <c r="B13" s="26">
        <v>2698504560.2700014</v>
      </c>
      <c r="C13" s="26">
        <v>331145405.11999929</v>
      </c>
      <c r="D13" s="26">
        <v>3029649965.3900013</v>
      </c>
      <c r="E13" s="26">
        <v>1627537197.5899992</v>
      </c>
      <c r="F13" s="26">
        <v>1580548275.8700004</v>
      </c>
      <c r="G13" s="26">
        <f t="shared" si="1"/>
        <v>1402112767.8000021</v>
      </c>
    </row>
    <row r="14" spans="1:7" x14ac:dyDescent="0.2">
      <c r="A14" s="55" t="s">
        <v>36</v>
      </c>
      <c r="B14" s="26">
        <v>590006919.49000013</v>
      </c>
      <c r="C14" s="26">
        <v>-152824813.10999995</v>
      </c>
      <c r="D14" s="26">
        <v>437182106.38000017</v>
      </c>
      <c r="E14" s="26">
        <v>242752227.83999991</v>
      </c>
      <c r="F14" s="26">
        <v>240960670.57999989</v>
      </c>
      <c r="G14" s="26">
        <f t="shared" si="1"/>
        <v>194429878.54000026</v>
      </c>
    </row>
    <row r="15" spans="1:7" x14ac:dyDescent="0.2">
      <c r="A15" s="56"/>
      <c r="B15" s="6"/>
      <c r="C15" s="6"/>
      <c r="D15" s="6"/>
      <c r="E15" s="6"/>
      <c r="F15" s="6"/>
      <c r="G15" s="6"/>
    </row>
    <row r="16" spans="1:7" ht="10.5" x14ac:dyDescent="0.25">
      <c r="A16" s="12" t="s">
        <v>100</v>
      </c>
      <c r="B16" s="19">
        <f t="shared" ref="B16:G16" si="2">SUM(B17:B23)</f>
        <v>2675176699.2100005</v>
      </c>
      <c r="C16" s="19">
        <f t="shared" si="2"/>
        <v>2941135778.98</v>
      </c>
      <c r="D16" s="19">
        <f t="shared" si="2"/>
        <v>5616312478.1900024</v>
      </c>
      <c r="E16" s="19">
        <f t="shared" si="2"/>
        <v>2270049423.3800001</v>
      </c>
      <c r="F16" s="19">
        <f t="shared" si="2"/>
        <v>2190879944.9100003</v>
      </c>
      <c r="G16" s="19">
        <f t="shared" si="2"/>
        <v>3346263054.8100019</v>
      </c>
    </row>
    <row r="17" spans="1:7" x14ac:dyDescent="0.2">
      <c r="A17" s="55" t="s">
        <v>101</v>
      </c>
      <c r="B17" s="26">
        <v>478247968.90000004</v>
      </c>
      <c r="C17" s="26">
        <v>341468867.27999991</v>
      </c>
      <c r="D17" s="26">
        <v>819716836.17999995</v>
      </c>
      <c r="E17" s="26">
        <v>508357932.92999995</v>
      </c>
      <c r="F17" s="26">
        <v>483063211.11000001</v>
      </c>
      <c r="G17" s="26">
        <f t="shared" ref="G17:G23" si="3">D17-E17</f>
        <v>311358903.25</v>
      </c>
    </row>
    <row r="18" spans="1:7" x14ac:dyDescent="0.2">
      <c r="A18" s="55" t="s">
        <v>102</v>
      </c>
      <c r="B18" s="26">
        <v>1448337106.8300006</v>
      </c>
      <c r="C18" s="26">
        <v>2252165650.0000005</v>
      </c>
      <c r="D18" s="26">
        <v>3700502756.8300023</v>
      </c>
      <c r="E18" s="26">
        <v>1107986816.96</v>
      </c>
      <c r="F18" s="26">
        <v>1083174102.1400001</v>
      </c>
      <c r="G18" s="26">
        <f t="shared" si="3"/>
        <v>2592515939.8700023</v>
      </c>
    </row>
    <row r="19" spans="1:7" x14ac:dyDescent="0.2">
      <c r="A19" s="55" t="s">
        <v>103</v>
      </c>
      <c r="B19" s="26">
        <v>95322246.829999983</v>
      </c>
      <c r="C19" s="26">
        <v>26152813.830000002</v>
      </c>
      <c r="D19" s="26">
        <v>121475060.66</v>
      </c>
      <c r="E19" s="26">
        <v>84693954.079999998</v>
      </c>
      <c r="F19" s="26">
        <v>83596296.99999997</v>
      </c>
      <c r="G19" s="26">
        <f t="shared" si="3"/>
        <v>36781106.579999998</v>
      </c>
    </row>
    <row r="20" spans="1:7" x14ac:dyDescent="0.2">
      <c r="A20" s="55" t="s">
        <v>104</v>
      </c>
      <c r="B20" s="26">
        <v>281049085</v>
      </c>
      <c r="C20" s="26">
        <v>127727250.63000004</v>
      </c>
      <c r="D20" s="26">
        <v>408776335.63</v>
      </c>
      <c r="E20" s="26">
        <v>242588830.28</v>
      </c>
      <c r="F20" s="26">
        <v>230368808.53</v>
      </c>
      <c r="G20" s="26">
        <f t="shared" si="3"/>
        <v>166187505.34999999</v>
      </c>
    </row>
    <row r="21" spans="1:7" x14ac:dyDescent="0.2">
      <c r="A21" s="55" t="s">
        <v>105</v>
      </c>
      <c r="B21" s="26">
        <v>112276483.05999997</v>
      </c>
      <c r="C21" s="26">
        <v>77428374.460000008</v>
      </c>
      <c r="D21" s="26">
        <v>189704857.52000004</v>
      </c>
      <c r="E21" s="26">
        <v>78529900.150000021</v>
      </c>
      <c r="F21" s="26">
        <v>76719254.630000025</v>
      </c>
      <c r="G21" s="26">
        <f t="shared" si="3"/>
        <v>111174957.37000002</v>
      </c>
    </row>
    <row r="22" spans="1:7" x14ac:dyDescent="0.2">
      <c r="A22" s="55" t="s">
        <v>106</v>
      </c>
      <c r="B22" s="26">
        <v>194059190.07999998</v>
      </c>
      <c r="C22" s="26">
        <v>85615697.329999998</v>
      </c>
      <c r="D22" s="26">
        <v>279674887.40999997</v>
      </c>
      <c r="E22" s="26">
        <v>176432936.66</v>
      </c>
      <c r="F22" s="26">
        <v>162499219.18000001</v>
      </c>
      <c r="G22" s="26">
        <f t="shared" si="3"/>
        <v>103241950.74999997</v>
      </c>
    </row>
    <row r="23" spans="1:7" x14ac:dyDescent="0.2">
      <c r="A23" s="55" t="s">
        <v>107</v>
      </c>
      <c r="B23" s="26">
        <v>65884618.509999998</v>
      </c>
      <c r="C23" s="26">
        <v>30577125.449999999</v>
      </c>
      <c r="D23" s="26">
        <v>96461743.959999993</v>
      </c>
      <c r="E23" s="26">
        <v>71459052.319999993</v>
      </c>
      <c r="F23" s="26">
        <v>71459052.319999993</v>
      </c>
      <c r="G23" s="26">
        <f t="shared" si="3"/>
        <v>25002691.640000001</v>
      </c>
    </row>
    <row r="24" spans="1:7" x14ac:dyDescent="0.2">
      <c r="A24" s="56"/>
      <c r="B24" s="6"/>
      <c r="C24" s="6"/>
      <c r="D24" s="6"/>
      <c r="E24" s="6"/>
      <c r="F24" s="6"/>
      <c r="G24" s="6"/>
    </row>
    <row r="25" spans="1:7" ht="10.5" x14ac:dyDescent="0.25">
      <c r="A25" s="12" t="s">
        <v>108</v>
      </c>
      <c r="B25" s="19">
        <f t="shared" ref="B25:G25" si="4">SUM(B26:B34)</f>
        <v>765337982.71000004</v>
      </c>
      <c r="C25" s="19">
        <f t="shared" si="4"/>
        <v>492544525.51999992</v>
      </c>
      <c r="D25" s="19">
        <f t="shared" si="4"/>
        <v>1257882508.23</v>
      </c>
      <c r="E25" s="19">
        <f t="shared" si="4"/>
        <v>604028758.43000007</v>
      </c>
      <c r="F25" s="19">
        <f t="shared" si="4"/>
        <v>597672014.51000011</v>
      </c>
      <c r="G25" s="19">
        <f t="shared" si="4"/>
        <v>653853749.79999983</v>
      </c>
    </row>
    <row r="26" spans="1:7" x14ac:dyDescent="0.2">
      <c r="A26" s="55" t="s">
        <v>109</v>
      </c>
      <c r="B26" s="26">
        <v>117583044.50000004</v>
      </c>
      <c r="C26" s="26">
        <v>50623770.819999985</v>
      </c>
      <c r="D26" s="26">
        <v>168206815.31999999</v>
      </c>
      <c r="E26" s="26">
        <v>108994414.90000004</v>
      </c>
      <c r="F26" s="26">
        <v>106048951.81000008</v>
      </c>
      <c r="G26" s="26">
        <f t="shared" ref="G26:G34" si="5">D26-E26</f>
        <v>59212400.419999957</v>
      </c>
    </row>
    <row r="27" spans="1:7" x14ac:dyDescent="0.2">
      <c r="A27" s="55" t="s">
        <v>110</v>
      </c>
      <c r="B27" s="26">
        <v>43400000</v>
      </c>
      <c r="C27" s="26">
        <v>17661360.41</v>
      </c>
      <c r="D27" s="26">
        <v>61061360.410000004</v>
      </c>
      <c r="E27" s="26">
        <v>33056533.260000002</v>
      </c>
      <c r="F27" s="26">
        <v>32218735.410000004</v>
      </c>
      <c r="G27" s="26">
        <f t="shared" si="5"/>
        <v>28004827.150000002</v>
      </c>
    </row>
    <row r="28" spans="1:7" x14ac:dyDescent="0.2">
      <c r="A28" s="55" t="s">
        <v>111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f t="shared" si="5"/>
        <v>0</v>
      </c>
    </row>
    <row r="29" spans="1:7" x14ac:dyDescent="0.2">
      <c r="A29" s="55" t="s">
        <v>112</v>
      </c>
      <c r="B29" s="26">
        <v>399920222.57999998</v>
      </c>
      <c r="C29" s="26">
        <v>-3033537.3799999934</v>
      </c>
      <c r="D29" s="26">
        <v>396886685.19999999</v>
      </c>
      <c r="E29" s="26">
        <v>267763544.19999999</v>
      </c>
      <c r="F29" s="26">
        <v>266066525.15000007</v>
      </c>
      <c r="G29" s="26">
        <f t="shared" si="5"/>
        <v>129123141</v>
      </c>
    </row>
    <row r="30" spans="1:7" x14ac:dyDescent="0.2">
      <c r="A30" s="55" t="s">
        <v>113</v>
      </c>
      <c r="B30" s="26">
        <v>81428703</v>
      </c>
      <c r="C30" s="26">
        <v>357204353.69999999</v>
      </c>
      <c r="D30" s="26">
        <v>438633056.69999999</v>
      </c>
      <c r="E30" s="26">
        <v>108923095.92999999</v>
      </c>
      <c r="F30" s="26">
        <v>108923095.92999999</v>
      </c>
      <c r="G30" s="26">
        <f t="shared" si="5"/>
        <v>329709960.76999998</v>
      </c>
    </row>
    <row r="31" spans="1:7" x14ac:dyDescent="0.2">
      <c r="A31" s="55" t="s">
        <v>114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f t="shared" si="5"/>
        <v>0</v>
      </c>
    </row>
    <row r="32" spans="1:7" x14ac:dyDescent="0.2">
      <c r="A32" s="55" t="s">
        <v>115</v>
      </c>
      <c r="B32" s="26">
        <v>117580774.41000001</v>
      </c>
      <c r="C32" s="26">
        <v>16114870.859999999</v>
      </c>
      <c r="D32" s="26">
        <v>133695645.26999998</v>
      </c>
      <c r="E32" s="26">
        <v>60291909.140000015</v>
      </c>
      <c r="F32" s="26">
        <v>59729833.160000011</v>
      </c>
      <c r="G32" s="26">
        <f t="shared" si="5"/>
        <v>73403736.129999965</v>
      </c>
    </row>
    <row r="33" spans="1:7" x14ac:dyDescent="0.2">
      <c r="A33" s="55" t="s">
        <v>116</v>
      </c>
      <c r="B33" s="26">
        <v>5425238.2200000007</v>
      </c>
      <c r="C33" s="26">
        <v>37715760.710000001</v>
      </c>
      <c r="D33" s="26">
        <v>43140998.93</v>
      </c>
      <c r="E33" s="26">
        <v>24277761</v>
      </c>
      <c r="F33" s="26">
        <v>23963373.050000001</v>
      </c>
      <c r="G33" s="26">
        <f t="shared" si="5"/>
        <v>18863237.93</v>
      </c>
    </row>
    <row r="34" spans="1:7" x14ac:dyDescent="0.2">
      <c r="A34" s="55" t="s">
        <v>117</v>
      </c>
      <c r="B34" s="26">
        <v>0</v>
      </c>
      <c r="C34" s="26">
        <v>16257946.4</v>
      </c>
      <c r="D34" s="26">
        <v>16257946.4</v>
      </c>
      <c r="E34" s="26">
        <v>721500</v>
      </c>
      <c r="F34" s="26">
        <v>721500</v>
      </c>
      <c r="G34" s="26">
        <f t="shared" si="5"/>
        <v>15536446.4</v>
      </c>
    </row>
    <row r="35" spans="1:7" x14ac:dyDescent="0.2">
      <c r="A35" s="56"/>
      <c r="B35" s="6"/>
      <c r="C35" s="6"/>
      <c r="D35" s="6"/>
      <c r="E35" s="6"/>
      <c r="F35" s="6"/>
      <c r="G35" s="6"/>
    </row>
    <row r="36" spans="1:7" ht="10.5" x14ac:dyDescent="0.25">
      <c r="A36" s="12" t="s">
        <v>118</v>
      </c>
      <c r="B36" s="19">
        <f t="shared" ref="B36:G36" si="6">SUM(B37:B40)</f>
        <v>231544825.32000002</v>
      </c>
      <c r="C36" s="19">
        <f t="shared" si="6"/>
        <v>-27949815.230000004</v>
      </c>
      <c r="D36" s="19">
        <f t="shared" si="6"/>
        <v>203595010.09</v>
      </c>
      <c r="E36" s="19">
        <f t="shared" si="6"/>
        <v>144344325.39000002</v>
      </c>
      <c r="F36" s="19">
        <f t="shared" si="6"/>
        <v>144344325.39000002</v>
      </c>
      <c r="G36" s="19">
        <f t="shared" si="6"/>
        <v>59250684.699999988</v>
      </c>
    </row>
    <row r="37" spans="1:7" x14ac:dyDescent="0.2">
      <c r="A37" s="55" t="s">
        <v>119</v>
      </c>
      <c r="B37" s="26">
        <v>231544825.32000002</v>
      </c>
      <c r="C37" s="26">
        <v>-27949815.230000004</v>
      </c>
      <c r="D37" s="26">
        <v>203595010.09</v>
      </c>
      <c r="E37" s="26">
        <v>144344325.39000002</v>
      </c>
      <c r="F37" s="26">
        <v>144344325.39000002</v>
      </c>
      <c r="G37" s="26">
        <f t="shared" ref="G37:G40" si="7">D37-E37</f>
        <v>59250684.699999988</v>
      </c>
    </row>
    <row r="38" spans="1:7" ht="20" x14ac:dyDescent="0.2">
      <c r="A38" s="55" t="s">
        <v>120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f t="shared" si="7"/>
        <v>0</v>
      </c>
    </row>
    <row r="39" spans="1:7" x14ac:dyDescent="0.2">
      <c r="A39" s="55" t="s">
        <v>121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f t="shared" si="7"/>
        <v>0</v>
      </c>
    </row>
    <row r="40" spans="1:7" x14ac:dyDescent="0.2">
      <c r="A40" s="55" t="s">
        <v>122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f t="shared" si="7"/>
        <v>0</v>
      </c>
    </row>
    <row r="41" spans="1:7" x14ac:dyDescent="0.2">
      <c r="A41" s="56"/>
      <c r="B41" s="6"/>
      <c r="C41" s="6"/>
      <c r="D41" s="6"/>
      <c r="E41" s="6"/>
      <c r="F41" s="6"/>
      <c r="G41" s="6"/>
    </row>
    <row r="42" spans="1:7" ht="10.5" x14ac:dyDescent="0.25">
      <c r="A42" s="51" t="s">
        <v>77</v>
      </c>
      <c r="B42" s="21">
        <f>B36+B25+B16+B6</f>
        <v>7835165416.0000019</v>
      </c>
      <c r="C42" s="21">
        <f t="shared" ref="C42:G42" si="8">C36+C25+C16+C6</f>
        <v>3440244576.5899992</v>
      </c>
      <c r="D42" s="21">
        <f t="shared" si="8"/>
        <v>11275409992.590004</v>
      </c>
      <c r="E42" s="21">
        <f t="shared" si="8"/>
        <v>5380263333.5</v>
      </c>
      <c r="F42" s="21">
        <f t="shared" si="8"/>
        <v>5239837764.1400003</v>
      </c>
      <c r="G42" s="21">
        <f t="shared" si="8"/>
        <v>5895146659.090004</v>
      </c>
    </row>
    <row r="59" spans="1:6" x14ac:dyDescent="0.2">
      <c r="A59" s="31"/>
      <c r="B59" s="31"/>
      <c r="C59" s="31"/>
      <c r="D59" s="31"/>
      <c r="E59" s="31"/>
      <c r="F59" s="31"/>
    </row>
    <row r="60" spans="1:6" ht="10.5" x14ac:dyDescent="0.2">
      <c r="A60" s="23" t="s">
        <v>128</v>
      </c>
      <c r="B60" s="31"/>
      <c r="C60" s="31"/>
      <c r="D60" s="62" t="s">
        <v>129</v>
      </c>
      <c r="E60" s="62"/>
      <c r="F60" s="62"/>
    </row>
    <row r="61" spans="1:6" ht="10.5" x14ac:dyDescent="0.2">
      <c r="A61" s="25" t="s">
        <v>130</v>
      </c>
      <c r="B61" s="31"/>
      <c r="C61" s="31"/>
      <c r="D61" s="63" t="s">
        <v>131</v>
      </c>
      <c r="E61" s="63"/>
      <c r="F61" s="63"/>
    </row>
  </sheetData>
  <sheetProtection formatCells="0" formatColumns="0" formatRows="0" autoFilter="0"/>
  <mergeCells count="4">
    <mergeCell ref="G2:G3"/>
    <mergeCell ref="A1:G1"/>
    <mergeCell ref="D60:F60"/>
    <mergeCell ref="D61:F61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Monica Ornelas Lozano</cp:lastModifiedBy>
  <cp:revision/>
  <cp:lastPrinted>2023-07-17T21:14:50Z</cp:lastPrinted>
  <dcterms:created xsi:type="dcterms:W3CDTF">2014-02-10T03:37:14Z</dcterms:created>
  <dcterms:modified xsi:type="dcterms:W3CDTF">2023-10-17T18:38:44Z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